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G:\预算公开改3定稿\蓟州区消防救援支队2022年度部门预算公开\"/>
    </mc:Choice>
  </mc:AlternateContent>
  <xr:revisionPtr revIDLastSave="0" documentId="13_ncr:1_{E820EDE0-2F51-4906-A3AB-E71CA9317AD6}" xr6:coauthVersionLast="47" xr6:coauthVersionMax="47" xr10:uidLastSave="{00000000-0000-0000-0000-000000000000}"/>
  <bookViews>
    <workbookView xWindow="-108" yWindow="-108" windowWidth="23256" windowHeight="12456" tabRatio="954" xr2:uid="{00000000-000D-0000-FFFF-FFFF00000000}"/>
  </bookViews>
  <sheets>
    <sheet name="1-部门收支总表1" sheetId="12" r:id="rId1"/>
    <sheet name="2-部门收入总表" sheetId="6" r:id="rId2"/>
    <sheet name="3-部门支出总表" sheetId="7" r:id="rId3"/>
    <sheet name="4-财政拨款收支总表" sheetId="1" r:id="rId4"/>
    <sheet name="5-一般公共预算支出表" sheetId="2" r:id="rId5"/>
    <sheet name="6-一般公共预算基本支出表" sheetId="3" r:id="rId6"/>
    <sheet name="7-政府性基金预算支出表" sheetId="4" r:id="rId7"/>
    <sheet name="8-国有资本经营预算支出表" sheetId="10" r:id="rId8"/>
    <sheet name="9-财政拨款预算“三公”经费支出表" sheetId="8" r:id="rId9"/>
    <sheet name="10-项目支出绩效目标表" sheetId="11" r:id="rId10"/>
  </sheets>
  <definedNames>
    <definedName name="_xlnm.Print_Area" localSheetId="9">'10-项目支出绩效目标表'!$A$1:$G$30</definedName>
    <definedName name="_xlnm.Print_Area" localSheetId="0">'1-部门收支总表1'!$A$1:$D$18</definedName>
    <definedName name="_xlnm.Print_Area" localSheetId="1">'2-部门收入总表'!$A$1:$N$21</definedName>
    <definedName name="_xlnm.Print_Area" localSheetId="3">'4-财政拨款收支总表'!$A$1:$D$18</definedName>
    <definedName name="_xlnm.Print_Area" localSheetId="5">'6-一般公共预算基本支出表'!$A$1:$E$44</definedName>
    <definedName name="_xlnm.Print_Titles" localSheetId="0">'1-部门收支总表1'!$A$1:$D$65536,'1-部门收支总表1'!$A$1:$IV$5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4" i="3" l="1"/>
  <c r="D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4" i="3"/>
  <c r="C23" i="3"/>
  <c r="C22" i="3"/>
  <c r="C21" i="3"/>
  <c r="C20" i="3"/>
  <c r="C19" i="3"/>
  <c r="C18" i="3"/>
  <c r="C17" i="3"/>
  <c r="C16" i="3"/>
  <c r="C14" i="3"/>
  <c r="C13" i="3"/>
  <c r="C6" i="3" s="1"/>
  <c r="C44" i="3" s="1"/>
  <c r="C12" i="3"/>
  <c r="C11" i="3"/>
  <c r="C10" i="3"/>
  <c r="C9" i="3"/>
  <c r="C8" i="3"/>
  <c r="C7" i="3"/>
  <c r="D6" i="3"/>
  <c r="G21" i="2"/>
  <c r="F21" i="2"/>
  <c r="E21" i="2"/>
  <c r="C21" i="2"/>
  <c r="D21" i="2" s="1"/>
  <c r="I20" i="2"/>
  <c r="J20" i="2" s="1"/>
  <c r="H20" i="2"/>
  <c r="K20" i="2" s="1"/>
  <c r="L20" i="2" s="1"/>
  <c r="J19" i="2"/>
  <c r="I19" i="2"/>
  <c r="H19" i="2"/>
  <c r="K19" i="2" s="1"/>
  <c r="L19" i="2" s="1"/>
  <c r="K18" i="2"/>
  <c r="L18" i="2" s="1"/>
  <c r="I18" i="2"/>
  <c r="J18" i="2" s="1"/>
  <c r="H18" i="2"/>
  <c r="J17" i="2"/>
  <c r="I17" i="2"/>
  <c r="H17" i="2"/>
  <c r="K17" i="2" s="1"/>
  <c r="L17" i="2" s="1"/>
  <c r="K16" i="2"/>
  <c r="L16" i="2" s="1"/>
  <c r="I16" i="2"/>
  <c r="J16" i="2" s="1"/>
  <c r="H16" i="2"/>
  <c r="D16" i="2"/>
  <c r="I15" i="2"/>
  <c r="J15" i="2" s="1"/>
  <c r="H15" i="2"/>
  <c r="D15" i="2"/>
  <c r="K15" i="2" s="1"/>
  <c r="L15" i="2" s="1"/>
  <c r="I14" i="2"/>
  <c r="J14" i="2" s="1"/>
  <c r="H14" i="2"/>
  <c r="K14" i="2" s="1"/>
  <c r="L14" i="2" s="1"/>
  <c r="D14" i="2"/>
  <c r="K13" i="2"/>
  <c r="I13" i="2"/>
  <c r="H13" i="2"/>
  <c r="K12" i="2"/>
  <c r="I12" i="2"/>
  <c r="H12" i="2"/>
  <c r="K11" i="2"/>
  <c r="I11" i="2"/>
  <c r="H11" i="2"/>
  <c r="K10" i="2"/>
  <c r="I10" i="2"/>
  <c r="H10" i="2"/>
  <c r="I9" i="2"/>
  <c r="H9" i="2"/>
  <c r="K9" i="2" s="1"/>
  <c r="K8" i="2"/>
  <c r="I8" i="2"/>
  <c r="H8" i="2"/>
  <c r="I7" i="2"/>
  <c r="I21" i="2" s="1"/>
  <c r="J21" i="2" s="1"/>
  <c r="H7" i="2"/>
  <c r="K7" i="2" s="1"/>
  <c r="K21" i="2" s="1"/>
  <c r="L21" i="2" s="1"/>
  <c r="D18" i="1"/>
  <c r="B18" i="1"/>
  <c r="E20" i="7"/>
  <c r="D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20" i="7" s="1"/>
  <c r="C5" i="7"/>
  <c r="M21" i="6"/>
  <c r="L21" i="6"/>
  <c r="K21" i="6"/>
  <c r="J21" i="6"/>
  <c r="I21" i="6"/>
  <c r="H21" i="6"/>
  <c r="G21" i="6"/>
  <c r="F21" i="6"/>
  <c r="E21" i="6"/>
  <c r="D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21" i="6" s="1"/>
  <c r="C6" i="6"/>
  <c r="D14" i="12"/>
  <c r="D18" i="12" s="1"/>
  <c r="B14" i="12"/>
  <c r="B18" i="12" s="1"/>
  <c r="H21" i="2" l="1"/>
</calcChain>
</file>

<file path=xl/sharedStrings.xml><?xml version="1.0" encoding="utf-8"?>
<sst xmlns="http://schemas.openxmlformats.org/spreadsheetml/2006/main" count="367" uniqueCount="251">
  <si>
    <t>部门公开表1</t>
  </si>
  <si>
    <t>部门收支总表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</si>
  <si>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</si>
  <si>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</si>
  <si>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</si>
  <si>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</si>
  <si>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</si>
  <si>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</si>
  <si>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一、社会保障和就业支出</t>
  </si>
  <si>
    <t>二、政府性基金预算拨款收入</t>
  </si>
  <si>
    <t>二、卫生健康支出</t>
  </si>
  <si>
    <t>三、国有资本经营预算拨款收入</t>
  </si>
  <si>
    <t>三、住房保障支出</t>
  </si>
  <si>
    <t>四、事业收入</t>
  </si>
  <si>
    <t>四、灾害防治及应急管理支出</t>
  </si>
  <si>
    <t>五、事业单位经营收入</t>
  </si>
  <si>
    <t>六、其他收入</t>
  </si>
  <si>
    <t>　　　　　　　　　本年收入合计</t>
  </si>
  <si>
    <t>　　　　　　　　　本年支出合计</t>
  </si>
  <si>
    <t>使用非财政拨款结余</t>
  </si>
  <si>
    <t>结转下年(非财政拨款)</t>
  </si>
  <si>
    <t>上年结转</t>
  </si>
  <si>
    <t>　　　　　　　　　收　入　总　计</t>
  </si>
  <si>
    <t>　　　　　　　　　支　出　总　计</t>
  </si>
  <si>
    <t>部门公开表2</t>
  </si>
  <si>
    <t>部门收入总表</t>
  </si>
  <si>
    <t>科目</t>
  </si>
  <si>
    <t>合计</t>
  </si>
  <si>
    <t>一般公共预算拨款收入</t>
  </si>
  <si>
    <t>政府性基金预算拨款收入</t>
  </si>
  <si>
    <t>国有资本经营预算拨款收入</t>
  </si>
  <si>
    <t>事业收入</t>
  </si>
  <si>
    <t>事业单位
经营收入</t>
  </si>
  <si>
    <t>上级补助收入</t>
  </si>
  <si>
    <t>附属单位
上缴收入</t>
  </si>
  <si>
    <t>其他收入</t>
  </si>
  <si>
    <t>科目编码</t>
  </si>
  <si>
    <t>科目名称</t>
  </si>
  <si>
    <t>金额</t>
  </si>
  <si>
    <t>其中:教育收费</t>
  </si>
  <si>
    <t>蓟州区消防救援支队本级</t>
  </si>
  <si>
    <t>208</t>
  </si>
  <si>
    <t>　社会保障和就业支出</t>
  </si>
  <si>
    <t>20805</t>
  </si>
  <si>
    <t>　　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</si>
  <si>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</si>
  <si>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</si>
  <si>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</si>
  <si>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</si>
  <si>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</si>
  <si>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　卫生健康支出</t>
  </si>
  <si>
    <t>21011</t>
  </si>
  <si>
    <t>　　行政事业单位医疗</t>
  </si>
  <si>
    <t>2101199</t>
  </si>
  <si>
    <t>其他行政事业单位医疗支出</t>
  </si>
  <si>
    <t>221</t>
  </si>
  <si>
    <t>　住房保障支出</t>
  </si>
  <si>
    <t>22102</t>
  </si>
  <si>
    <t>　　住房改革支出</t>
  </si>
  <si>
    <t>2210201</t>
  </si>
  <si>
    <t>住房公积金</t>
  </si>
  <si>
    <t>224</t>
  </si>
  <si>
    <t>　灾害防治及应急管理支出</t>
  </si>
  <si>
    <t>22402</t>
  </si>
  <si>
    <t>　　消防救援事务</t>
  </si>
  <si>
    <t>2240201</t>
  </si>
  <si>
    <t>行政运行</t>
  </si>
  <si>
    <t>2240204</t>
  </si>
  <si>
    <t>消防应急救援</t>
  </si>
  <si>
    <t>合  计</t>
  </si>
  <si>
    <t>部门公开表3</t>
  </si>
  <si>
    <t>部门支出总表</t>
  </si>
  <si>
    <t xml:space="preserve">科目名称
</t>
  </si>
  <si>
    <t>基本支出</t>
  </si>
  <si>
    <t>项目支出</t>
  </si>
  <si>
    <t>上缴上级支出</t>
  </si>
  <si>
    <t>事业单位经营支出</t>
  </si>
  <si>
    <t>对附属单位
补助支出</t>
  </si>
  <si>
    <t>225003</t>
  </si>
  <si>
    <t>部门公开表4</t>
  </si>
  <si>
    <t>财政拨款收支总表</t>
  </si>
  <si>
    <t xml:space="preserve">                单位：万元</t>
  </si>
  <si>
    <t>项目</t>
  </si>
  <si>
    <t>一、本年收入</t>
  </si>
  <si>
    <t>一、本年支出</t>
  </si>
  <si>
    <t>（一）一般公共预算拨款</t>
  </si>
  <si>
    <t xml:space="preserve">  (一)社会保障和就业支出</t>
  </si>
  <si>
    <t>（二）政府性基金预算拨款</t>
  </si>
  <si>
    <t xml:space="preserve">  (二)卫生健康支出</t>
  </si>
  <si>
    <t>（三）国有资本经营预算拨款</t>
  </si>
  <si>
    <t xml:space="preserve">  (三)住房保障支出</t>
  </si>
  <si>
    <t xml:space="preserve">  (四)灾害防治及应急管理支出</t>
  </si>
  <si>
    <t>二、上年结转</t>
  </si>
  <si>
    <t>二、结转下年</t>
  </si>
  <si>
    <r>
      <rPr>
        <sz val="10"/>
        <rFont val="宋体"/>
        <family val="3"/>
        <charset val="134"/>
      </rPr>
      <t>收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入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</si>
  <si>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r>
      <rPr>
        <sz val="10"/>
        <rFont val="宋体"/>
        <family val="3"/>
        <charset val="134"/>
      </rPr>
      <t>支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出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</si>
  <si>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t>部门公开表5</t>
  </si>
  <si>
    <t>一般公共预算支出表</t>
  </si>
  <si>
    <t>功能分类科目</t>
  </si>
  <si>
    <t>2021年执行数</t>
  </si>
  <si>
    <t>2022年预算数</t>
  </si>
  <si>
    <t>2022年预算数比
2021年执行数</t>
  </si>
  <si>
    <t>2022年预算数比
2021年执行数
（扣除中央基建投资）</t>
  </si>
  <si>
    <t>执行数</t>
  </si>
  <si>
    <t>扣除中央基建投资后执行数</t>
  </si>
  <si>
    <t>年初预算数</t>
  </si>
  <si>
    <t>扣除中央基建投资后预算数</t>
  </si>
  <si>
    <t>增减额</t>
  </si>
  <si>
    <t>增减(%)</t>
  </si>
  <si>
    <t>小计</t>
  </si>
  <si>
    <t>13=10-8</t>
  </si>
  <si>
    <t>14=13/8</t>
  </si>
  <si>
    <t>部门公开表6</t>
  </si>
  <si>
    <t>一般公共预算基本支出表</t>
  </si>
  <si>
    <t>部门预算支出经济分类科目</t>
  </si>
  <si>
    <t>2022年基本支出</t>
  </si>
  <si>
    <t>人员经费</t>
  </si>
  <si>
    <t>公用经费</t>
  </si>
  <si>
    <t>301</t>
  </si>
  <si>
    <t xml:space="preserve"> 工资福利支出</t>
  </si>
  <si>
    <t xml:space="preserve"> 30101</t>
  </si>
  <si>
    <t>基本工资</t>
  </si>
  <si>
    <t xml:space="preserve"> 30102</t>
  </si>
  <si>
    <t>津贴补贴</t>
  </si>
  <si>
    <t xml:space="preserve"> 30103</t>
  </si>
  <si>
    <t>奖金</t>
  </si>
  <si>
    <t xml:space="preserve"> 30108</t>
  </si>
  <si>
    <t>机关事业单位基本养老保险缴费</t>
  </si>
  <si>
    <t xml:space="preserve"> 30109</t>
  </si>
  <si>
    <t>职业年金缴费</t>
  </si>
  <si>
    <t xml:space="preserve"> 30113</t>
  </si>
  <si>
    <t xml:space="preserve"> 30114</t>
  </si>
  <si>
    <t>医疗费</t>
  </si>
  <si>
    <t xml:space="preserve"> 30199</t>
  </si>
  <si>
    <t>其他工资福利支出</t>
  </si>
  <si>
    <t xml:space="preserve"> 商品和服务支出</t>
  </si>
  <si>
    <t xml:space="preserve"> 30201</t>
  </si>
  <si>
    <t>办公费</t>
  </si>
  <si>
    <t xml:space="preserve"> 30202</t>
  </si>
  <si>
    <t>印刷费</t>
  </si>
  <si>
    <t xml:space="preserve"> 30203</t>
  </si>
  <si>
    <t>咨询费</t>
  </si>
  <si>
    <t xml:space="preserve"> 30205</t>
  </si>
  <si>
    <t>水费</t>
  </si>
  <si>
    <t xml:space="preserve"> 30206</t>
  </si>
  <si>
    <t>电费</t>
  </si>
  <si>
    <t xml:space="preserve"> 30207</t>
  </si>
  <si>
    <t>邮电费</t>
  </si>
  <si>
    <t xml:space="preserve"> 30208</t>
  </si>
  <si>
    <t>取暖费</t>
  </si>
  <si>
    <t xml:space="preserve"> 30209</t>
  </si>
  <si>
    <t>物业管理费</t>
  </si>
  <si>
    <t xml:space="preserve"> 30211</t>
  </si>
  <si>
    <t>差旅费</t>
  </si>
  <si>
    <t xml:space="preserve"> 30213</t>
  </si>
  <si>
    <t>维修（护）费</t>
  </si>
  <si>
    <t xml:space="preserve"> 30216</t>
  </si>
  <si>
    <t>培训费</t>
  </si>
  <si>
    <t xml:space="preserve"> 30217</t>
  </si>
  <si>
    <t>公务接待费</t>
  </si>
  <si>
    <t xml:space="preserve"> 30218</t>
  </si>
  <si>
    <t>专用材料费</t>
  </si>
  <si>
    <t xml:space="preserve"> 30225</t>
  </si>
  <si>
    <t>专用燃料费</t>
  </si>
  <si>
    <t xml:space="preserve"> 30226</t>
  </si>
  <si>
    <t>劳务费</t>
  </si>
  <si>
    <t xml:space="preserve"> 30228</t>
  </si>
  <si>
    <t>工会经费</t>
  </si>
  <si>
    <t xml:space="preserve"> 30231</t>
  </si>
  <si>
    <t>公务用车运行维护费</t>
  </si>
  <si>
    <t xml:space="preserve"> 30299</t>
  </si>
  <si>
    <t>其他商品和服务支出</t>
  </si>
  <si>
    <t xml:space="preserve"> 对个人和家庭的补助</t>
  </si>
  <si>
    <t xml:space="preserve"> 30302</t>
  </si>
  <si>
    <t>退休费</t>
  </si>
  <si>
    <t xml:space="preserve"> 30303</t>
  </si>
  <si>
    <t>退职（役）费</t>
  </si>
  <si>
    <t xml:space="preserve"> 30304</t>
  </si>
  <si>
    <t>抚恤金</t>
  </si>
  <si>
    <t xml:space="preserve"> 30305</t>
  </si>
  <si>
    <t>生活补助</t>
  </si>
  <si>
    <t xml:space="preserve"> 30306</t>
  </si>
  <si>
    <t>救济费</t>
  </si>
  <si>
    <t xml:space="preserve"> 30309</t>
  </si>
  <si>
    <t>奖励金</t>
  </si>
  <si>
    <t xml:space="preserve"> 30399</t>
  </si>
  <si>
    <t>其他对个人和家庭的补助</t>
  </si>
  <si>
    <t xml:space="preserve"> 资本性支出</t>
  </si>
  <si>
    <t xml:space="preserve"> 31002</t>
  </si>
  <si>
    <t>办公设备购置</t>
  </si>
  <si>
    <t>部门公开表7</t>
  </si>
  <si>
    <t>政府性基金预算支出表</t>
  </si>
  <si>
    <t>单位:万元</t>
  </si>
  <si>
    <t>2022年政府性基金预算支出</t>
  </si>
  <si>
    <t>（2022年本单位预算中没有使用政府性基金预算拨款安排的支出）</t>
  </si>
  <si>
    <t>部门公开表8</t>
  </si>
  <si>
    <t>国有资本经营预算支出表</t>
  </si>
  <si>
    <t>2022年国有资本经营预算支出</t>
  </si>
  <si>
    <t>合   计</t>
  </si>
  <si>
    <t>（2022年本单位预算中没有使用国有资本经营预算拨款安排的支出）</t>
  </si>
  <si>
    <t>部门公开表9</t>
  </si>
  <si>
    <t>财政拨款预算“三公”经费支出表</t>
  </si>
  <si>
    <t>2021年预算数</t>
  </si>
  <si>
    <t>因公出国（境）费</t>
  </si>
  <si>
    <t>公务用车购置及运行费</t>
  </si>
  <si>
    <t>公务用车
购置费</t>
  </si>
  <si>
    <t>公务用车
运行费</t>
  </si>
  <si>
    <t>22</t>
  </si>
  <si>
    <t>伙食补助项目绩效目标表</t>
  </si>
  <si>
    <t>（2022年度）</t>
  </si>
  <si>
    <t>项目名称</t>
  </si>
  <si>
    <t>伙食补助</t>
  </si>
  <si>
    <t>主管部门及代码</t>
  </si>
  <si>
    <t>225003021（蓟州区消防救援支队）</t>
  </si>
  <si>
    <t>实施单位</t>
  </si>
  <si>
    <t>蓟州区消防救援支队</t>
  </si>
  <si>
    <t>项目资金
（万元）</t>
  </si>
  <si>
    <t xml:space="preserve"> 年度资金总额：</t>
  </si>
  <si>
    <t>执行率
分值（10）</t>
  </si>
  <si>
    <t>其中：财政拨款</t>
  </si>
  <si>
    <t xml:space="preserve">          上年结转</t>
  </si>
  <si>
    <t xml:space="preserve">          其他资金</t>
  </si>
  <si>
    <t>年
度
总
体
目
标</t>
  </si>
  <si>
    <t>科学调剂伙食，保证消防救援指战员营养和体能消耗需要，提升队伍战斗力，预算执行率达到 95%以上。</t>
  </si>
  <si>
    <t>绩
效
指
标</t>
  </si>
  <si>
    <t>一级指标</t>
  </si>
  <si>
    <t>二级指标</t>
  </si>
  <si>
    <t>三级指标</t>
  </si>
  <si>
    <t>指标值</t>
  </si>
  <si>
    <t>分值权重
（90）</t>
  </si>
  <si>
    <t>成本指标</t>
  </si>
  <si>
    <t>经济成本指标</t>
  </si>
  <si>
    <t>经济成本</t>
  </si>
  <si>
    <t>≤100.8万元</t>
  </si>
  <si>
    <t>社会成本指标</t>
  </si>
  <si>
    <t>生态环境成本指标</t>
  </si>
  <si>
    <t>产出指标</t>
  </si>
  <si>
    <t>数量指标</t>
  </si>
  <si>
    <t>质量指标</t>
  </si>
  <si>
    <t>专款专用率</t>
  </si>
  <si>
    <t>时效指标</t>
  </si>
  <si>
    <t>效益指标</t>
  </si>
  <si>
    <t>经济效益指标</t>
  </si>
  <si>
    <t>社会效益指标</t>
  </si>
  <si>
    <t>基层消防救援指战员保持充沛体力，进一步提升战斗力</t>
  </si>
  <si>
    <t>显著</t>
  </si>
  <si>
    <t>生态效益指标</t>
  </si>
  <si>
    <t>满意度
指标</t>
  </si>
  <si>
    <t>服务对象
满意度指标</t>
  </si>
  <si>
    <t>基层消防救援指战员对伙食满意度</t>
  </si>
  <si>
    <t>大于等于95%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</si>
</sst>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9">
    <font>
      <sz val="12"/>
      <name val="宋体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Trial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Arial"/>
      <family val="2"/>
    </font>
    <font>
      <b/>
      <sz val="9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6" fillId="0" borderId="0">
      <alignment vertical="center"/>
    </xf>
    <xf numFmtId="0" fontId="17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/>
  </cellStyleXfs>
  <cellXfs count="192">
    <xf numFmtId="0" fontId="0" fillId="0" borderId="0" xfId="0">
      <alignment vertical="center"/>
    </xf>
    <xf numFmtId="0" fontId="0" fillId="0" borderId="0" xfId="8" applyFont="1" applyFill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9" fontId="2" fillId="0" borderId="1" xfId="8" applyNumberFormat="1" applyFont="1" applyFill="1" applyBorder="1" applyAlignment="1">
      <alignment horizontal="center" vertical="center" wrapText="1"/>
    </xf>
    <xf numFmtId="0" fontId="3" fillId="0" borderId="0" xfId="14" applyFont="1" applyAlignment="1">
      <alignment vertical="center"/>
    </xf>
    <xf numFmtId="0" fontId="18" fillId="0" borderId="0" xfId="14" applyAlignment="1">
      <alignment vertical="center"/>
    </xf>
    <xf numFmtId="0" fontId="4" fillId="0" borderId="0" xfId="14" applyFont="1" applyAlignment="1">
      <alignment vertical="center"/>
    </xf>
    <xf numFmtId="0" fontId="3" fillId="0" borderId="14" xfId="14" applyFont="1" applyBorder="1" applyAlignment="1">
      <alignment vertical="center"/>
    </xf>
    <xf numFmtId="0" fontId="4" fillId="0" borderId="1" xfId="14" applyFont="1" applyBorder="1" applyAlignment="1">
      <alignment horizontal="center" vertical="center" wrapText="1"/>
    </xf>
    <xf numFmtId="49" fontId="5" fillId="0" borderId="1" xfId="14" applyNumberFormat="1" applyFont="1" applyBorder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0" fontId="3" fillId="0" borderId="0" xfId="14" applyFont="1" applyAlignment="1">
      <alignment horizontal="right" vertical="center"/>
    </xf>
    <xf numFmtId="0" fontId="4" fillId="0" borderId="0" xfId="14" applyFont="1" applyAlignment="1">
      <alignment horizontal="right" vertical="center"/>
    </xf>
    <xf numFmtId="0" fontId="3" fillId="0" borderId="14" xfId="14" applyFont="1" applyBorder="1" applyAlignment="1">
      <alignment horizontal="right" vertical="center"/>
    </xf>
    <xf numFmtId="0" fontId="6" fillId="0" borderId="0" xfId="9" applyFill="1" applyBorder="1" applyAlignment="1">
      <alignment vertical="center"/>
    </xf>
    <xf numFmtId="0" fontId="7" fillId="0" borderId="14" xfId="9" applyFont="1" applyFill="1" applyBorder="1" applyAlignment="1">
      <alignment vertical="center"/>
    </xf>
    <xf numFmtId="0" fontId="6" fillId="0" borderId="14" xfId="9" applyFill="1" applyBorder="1" applyAlignment="1">
      <alignment vertical="center"/>
    </xf>
    <xf numFmtId="0" fontId="6" fillId="0" borderId="14" xfId="9" applyFill="1" applyBorder="1" applyAlignment="1">
      <alignment horizontal="center" vertical="center"/>
    </xf>
    <xf numFmtId="0" fontId="8" fillId="0" borderId="0" xfId="9" applyFont="1" applyFill="1" applyBorder="1" applyAlignment="1">
      <alignment horizontal="right" vertical="center"/>
    </xf>
    <xf numFmtId="0" fontId="9" fillId="0" borderId="1" xfId="13" applyFont="1" applyFill="1" applyBorder="1" applyAlignment="1">
      <alignment horizontal="center" vertical="center" wrapText="1"/>
    </xf>
    <xf numFmtId="49" fontId="8" fillId="0" borderId="1" xfId="9" applyNumberFormat="1" applyFont="1" applyFill="1" applyBorder="1" applyAlignment="1">
      <alignment horizontal="left" vertical="center"/>
    </xf>
    <xf numFmtId="49" fontId="8" fillId="0" borderId="1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  <xf numFmtId="0" fontId="4" fillId="0" borderId="0" xfId="0" applyFont="1">
      <alignment vertical="center"/>
    </xf>
    <xf numFmtId="0" fontId="4" fillId="0" borderId="14" xfId="0" applyNumberFormat="1" applyFont="1" applyFill="1" applyBorder="1" applyAlignment="1" applyProtection="1">
      <alignment vertical="center" wrapText="1"/>
    </xf>
    <xf numFmtId="0" fontId="4" fillId="0" borderId="14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3" applyFont="1" applyBorder="1" applyAlignment="1">
      <alignment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11" fillId="0" borderId="0" xfId="14" applyFont="1" applyAlignment="1">
      <alignment vertical="center"/>
    </xf>
    <xf numFmtId="43" fontId="18" fillId="0" borderId="0" xfId="14" applyNumberFormat="1" applyAlignment="1">
      <alignment vertical="center"/>
    </xf>
    <xf numFmtId="43" fontId="11" fillId="0" borderId="0" xfId="14" applyNumberFormat="1" applyFont="1" applyAlignment="1">
      <alignment vertical="center"/>
    </xf>
    <xf numFmtId="43" fontId="4" fillId="0" borderId="0" xfId="14" applyNumberFormat="1" applyFont="1" applyAlignment="1">
      <alignment horizontal="right" vertical="center"/>
    </xf>
    <xf numFmtId="43" fontId="3" fillId="0" borderId="14" xfId="14" applyNumberFormat="1" applyFont="1" applyBorder="1" applyAlignment="1">
      <alignment vertical="center"/>
    </xf>
    <xf numFmtId="43" fontId="3" fillId="0" borderId="0" xfId="14" applyNumberFormat="1" applyFont="1" applyAlignment="1">
      <alignment horizontal="right" vertical="center"/>
    </xf>
    <xf numFmtId="43" fontId="4" fillId="0" borderId="1" xfId="14" applyNumberFormat="1" applyFont="1" applyBorder="1" applyAlignment="1">
      <alignment horizontal="center" vertical="center"/>
    </xf>
    <xf numFmtId="43" fontId="4" fillId="0" borderId="1" xfId="14" applyNumberFormat="1" applyFont="1" applyFill="1" applyBorder="1" applyAlignment="1">
      <alignment horizontal="center" vertical="center"/>
    </xf>
    <xf numFmtId="49" fontId="12" fillId="0" borderId="16" xfId="0" applyNumberFormat="1" applyFont="1" applyFill="1" applyBorder="1" applyAlignment="1" applyProtection="1">
      <alignment horizontal="left" vertical="center" wrapText="1"/>
    </xf>
    <xf numFmtId="0" fontId="13" fillId="0" borderId="1" xfId="3" applyFont="1" applyBorder="1" applyAlignment="1">
      <alignment vertical="center"/>
    </xf>
    <xf numFmtId="43" fontId="13" fillId="0" borderId="1" xfId="14" applyNumberFormat="1" applyFont="1" applyBorder="1" applyAlignment="1">
      <alignment horizontal="right" vertical="center"/>
    </xf>
    <xf numFmtId="43" fontId="4" fillId="0" borderId="1" xfId="14" applyNumberFormat="1" applyFont="1" applyFill="1" applyBorder="1" applyAlignment="1">
      <alignment horizontal="right" vertical="center"/>
    </xf>
    <xf numFmtId="49" fontId="7" fillId="0" borderId="16" xfId="0" applyNumberFormat="1" applyFont="1" applyFill="1" applyBorder="1" applyAlignment="1" applyProtection="1">
      <alignment horizontal="left" vertical="center" wrapText="1"/>
    </xf>
    <xf numFmtId="43" fontId="4" fillId="0" borderId="1" xfId="14" applyNumberFormat="1" applyFont="1" applyBorder="1" applyAlignment="1">
      <alignment horizontal="right" vertical="center"/>
    </xf>
    <xf numFmtId="0" fontId="4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horizontal="left" vertical="center"/>
    </xf>
    <xf numFmtId="43" fontId="13" fillId="0" borderId="1" xfId="14" applyNumberFormat="1" applyFont="1" applyFill="1" applyBorder="1" applyAlignment="1">
      <alignment horizontal="right" vertical="center"/>
    </xf>
    <xf numFmtId="49" fontId="4" fillId="0" borderId="1" xfId="14" applyNumberFormat="1" applyFont="1" applyBorder="1" applyAlignment="1">
      <alignment horizontal="right" vertical="center"/>
    </xf>
    <xf numFmtId="0" fontId="0" fillId="0" borderId="1" xfId="14" applyFont="1" applyBorder="1" applyAlignment="1">
      <alignment horizontal="right" vertical="center"/>
    </xf>
    <xf numFmtId="43" fontId="0" fillId="0" borderId="1" xfId="14" applyNumberFormat="1" applyFont="1" applyBorder="1" applyAlignment="1">
      <alignment horizontal="right" vertical="center"/>
    </xf>
    <xf numFmtId="0" fontId="13" fillId="0" borderId="1" xfId="3" applyFont="1" applyBorder="1" applyAlignment="1">
      <alignment horizontal="right" vertical="center"/>
    </xf>
    <xf numFmtId="0" fontId="14" fillId="0" borderId="0" xfId="3"/>
    <xf numFmtId="43" fontId="14" fillId="0" borderId="0" xfId="3" applyNumberFormat="1"/>
    <xf numFmtId="0" fontId="4" fillId="0" borderId="0" xfId="3" applyNumberFormat="1" applyFont="1" applyFill="1" applyAlignment="1" applyProtection="1">
      <alignment vertical="center" wrapText="1"/>
    </xf>
    <xf numFmtId="0" fontId="3" fillId="0" borderId="0" xfId="3" applyNumberFormat="1" applyFont="1" applyFill="1" applyAlignment="1" applyProtection="1">
      <alignment vertical="center" wrapText="1"/>
    </xf>
    <xf numFmtId="43" fontId="3" fillId="0" borderId="0" xfId="3" applyNumberFormat="1" applyFont="1" applyFill="1" applyAlignment="1" applyProtection="1">
      <alignment vertical="center" wrapText="1"/>
    </xf>
    <xf numFmtId="0" fontId="3" fillId="0" borderId="14" xfId="3" applyNumberFormat="1" applyFont="1" applyFill="1" applyBorder="1" applyAlignment="1" applyProtection="1">
      <alignment vertical="center" wrapText="1"/>
    </xf>
    <xf numFmtId="43" fontId="3" fillId="0" borderId="14" xfId="3" applyNumberFormat="1" applyFont="1" applyFill="1" applyBorder="1" applyAlignment="1" applyProtection="1">
      <alignment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left" vertical="center" wrapText="1"/>
    </xf>
    <xf numFmtId="43" fontId="4" fillId="0" borderId="1" xfId="3" applyNumberFormat="1" applyFont="1" applyFill="1" applyBorder="1" applyAlignment="1" applyProtection="1">
      <alignment horizontal="right" vertical="center"/>
    </xf>
    <xf numFmtId="4" fontId="15" fillId="0" borderId="16" xfId="0" applyNumberFormat="1" applyFont="1" applyFill="1" applyBorder="1" applyAlignment="1" applyProtection="1">
      <alignment horizontal="right" vertical="center"/>
    </xf>
    <xf numFmtId="4" fontId="4" fillId="0" borderId="1" xfId="3" applyNumberFormat="1" applyFont="1" applyFill="1" applyBorder="1" applyAlignment="1" applyProtection="1">
      <alignment horizontal="right" vertical="center"/>
    </xf>
    <xf numFmtId="4" fontId="15" fillId="0" borderId="16" xfId="0" applyNumberFormat="1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left" vertical="center" wrapText="1"/>
    </xf>
    <xf numFmtId="43" fontId="4" fillId="0" borderId="1" xfId="3" applyNumberFormat="1" applyFont="1" applyBorder="1" applyAlignment="1">
      <alignment vertical="center"/>
    </xf>
    <xf numFmtId="4" fontId="3" fillId="0" borderId="16" xfId="0" applyNumberFormat="1" applyFont="1" applyFill="1" applyBorder="1" applyAlignment="1" applyProtection="1">
      <alignment horizontal="right" vertical="center"/>
    </xf>
    <xf numFmtId="4" fontId="7" fillId="0" borderId="16" xfId="0" applyNumberFormat="1" applyFont="1" applyFill="1" applyBorder="1" applyAlignment="1" applyProtection="1">
      <alignment horizontal="right" vertical="center"/>
    </xf>
    <xf numFmtId="0" fontId="4" fillId="0" borderId="1" xfId="3" applyFont="1" applyFill="1" applyBorder="1" applyAlignment="1">
      <alignment vertical="center"/>
    </xf>
    <xf numFmtId="43" fontId="15" fillId="0" borderId="16" xfId="0" applyNumberFormat="1" applyFont="1" applyBorder="1" applyAlignment="1" applyProtection="1">
      <alignment horizontal="left" vertical="center" wrapText="1"/>
    </xf>
    <xf numFmtId="43" fontId="13" fillId="0" borderId="1" xfId="3" applyNumberFormat="1" applyFont="1" applyFill="1" applyBorder="1" applyAlignment="1" applyProtection="1">
      <alignment horizontal="right"/>
    </xf>
    <xf numFmtId="43" fontId="7" fillId="0" borderId="16" xfId="0" applyNumberFormat="1" applyFont="1" applyBorder="1" applyAlignment="1" applyProtection="1">
      <alignment horizontal="left" vertical="center" wrapText="1"/>
    </xf>
    <xf numFmtId="43" fontId="4" fillId="0" borderId="1" xfId="3" applyNumberFormat="1" applyFont="1" applyFill="1" applyBorder="1" applyAlignment="1" applyProtection="1">
      <alignment horizontal="right"/>
    </xf>
    <xf numFmtId="4" fontId="4" fillId="0" borderId="1" xfId="3" applyNumberFormat="1" applyFont="1" applyFill="1" applyBorder="1" applyAlignment="1" applyProtection="1">
      <alignment horizontal="right"/>
    </xf>
    <xf numFmtId="0" fontId="3" fillId="0" borderId="0" xfId="3" applyNumberFormat="1" applyFont="1" applyFill="1" applyAlignment="1" applyProtection="1">
      <alignment horizontal="right" vertical="center"/>
    </xf>
    <xf numFmtId="10" fontId="4" fillId="0" borderId="1" xfId="3" applyNumberFormat="1" applyFont="1" applyBorder="1" applyAlignment="1">
      <alignment horizontal="right" vertical="center"/>
    </xf>
    <xf numFmtId="0" fontId="4" fillId="0" borderId="1" xfId="14" applyFont="1" applyFill="1" applyBorder="1" applyAlignment="1">
      <alignment horizontal="center" vertical="center"/>
    </xf>
    <xf numFmtId="0" fontId="4" fillId="0" borderId="1" xfId="14" applyFont="1" applyFill="1" applyBorder="1" applyAlignment="1">
      <alignment vertical="center"/>
    </xf>
    <xf numFmtId="4" fontId="12" fillId="0" borderId="16" xfId="0" applyNumberFormat="1" applyFont="1" applyBorder="1" applyAlignment="1" applyProtection="1">
      <alignment horizontal="right" vertical="center"/>
    </xf>
    <xf numFmtId="4" fontId="12" fillId="0" borderId="16" xfId="0" applyNumberFormat="1" applyFont="1" applyBorder="1" applyAlignment="1" applyProtection="1">
      <alignment vertical="center"/>
    </xf>
    <xf numFmtId="4" fontId="7" fillId="0" borderId="16" xfId="0" applyNumberFormat="1" applyFont="1" applyBorder="1" applyAlignment="1" applyProtection="1">
      <alignment horizontal="right" vertical="center"/>
    </xf>
    <xf numFmtId="4" fontId="7" fillId="0" borderId="16" xfId="0" applyNumberFormat="1" applyFont="1" applyBorder="1" applyAlignment="1" applyProtection="1">
      <alignment vertical="center"/>
    </xf>
    <xf numFmtId="0" fontId="4" fillId="0" borderId="1" xfId="14" applyFont="1" applyFill="1" applyBorder="1" applyAlignment="1">
      <alignment horizontal="right" vertical="center"/>
    </xf>
    <xf numFmtId="0" fontId="4" fillId="0" borderId="7" xfId="1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5" fillId="0" borderId="16" xfId="1" applyFont="1" applyFill="1" applyBorder="1" applyAlignment="1" applyProtection="1">
      <alignment horizontal="left" vertical="center" wrapText="1"/>
    </xf>
    <xf numFmtId="0" fontId="4" fillId="0" borderId="1" xfId="14" applyFont="1" applyBorder="1" applyAlignment="1">
      <alignment horizontal="right" vertical="center"/>
    </xf>
    <xf numFmtId="4" fontId="3" fillId="0" borderId="16" xfId="0" applyNumberFormat="1" applyFont="1" applyBorder="1" applyAlignment="1" applyProtection="1">
      <alignment horizontal="right" vertical="center"/>
    </xf>
    <xf numFmtId="0" fontId="1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15" fillId="0" borderId="16" xfId="1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7" fillId="0" borderId="16" xfId="1" applyFont="1" applyFill="1" applyBorder="1" applyAlignment="1" applyProtection="1">
      <alignment horizontal="left" vertical="center" wrapText="1"/>
    </xf>
    <xf numFmtId="4" fontId="3" fillId="0" borderId="16" xfId="1" applyNumberFormat="1" applyFont="1" applyFill="1" applyBorder="1" applyAlignment="1" applyProtection="1">
      <alignment horizontal="right" vertical="center"/>
    </xf>
    <xf numFmtId="4" fontId="7" fillId="0" borderId="16" xfId="1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4" fillId="0" borderId="0" xfId="14" applyFont="1" applyFill="1" applyAlignment="1">
      <alignment horizontal="right" vertical="center"/>
    </xf>
    <xf numFmtId="0" fontId="3" fillId="0" borderId="14" xfId="14" applyFont="1" applyFill="1" applyBorder="1" applyAlignment="1">
      <alignment vertical="center"/>
    </xf>
    <xf numFmtId="0" fontId="14" fillId="0" borderId="0" xfId="1" applyFill="1"/>
    <xf numFmtId="0" fontId="7" fillId="0" borderId="0" xfId="1" applyFont="1" applyFill="1" applyBorder="1" applyAlignment="1" applyProtection="1">
      <alignment horizontal="right" vertical="center"/>
    </xf>
    <xf numFmtId="49" fontId="7" fillId="0" borderId="18" xfId="1" applyNumberFormat="1" applyFont="1" applyFill="1" applyBorder="1" applyAlignment="1" applyProtection="1">
      <alignment horizontal="center" vertical="center" wrapTex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0" fontId="4" fillId="0" borderId="7" xfId="14" quotePrefix="1" applyFont="1" applyBorder="1" applyAlignment="1">
      <alignment horizontal="center" vertical="center"/>
    </xf>
    <xf numFmtId="0" fontId="4" fillId="0" borderId="7" xfId="14" quotePrefix="1" applyFont="1" applyBorder="1" applyAlignment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horizontal="left" vertical="center" wrapText="1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0" xfId="14" applyFont="1" applyAlignment="1">
      <alignment horizontal="center" vertical="center"/>
    </xf>
    <xf numFmtId="0" fontId="4" fillId="0" borderId="2" xfId="14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1" xfId="14" applyFont="1" applyFill="1" applyBorder="1" applyAlignment="1">
      <alignment horizontal="center" vertical="center"/>
    </xf>
    <xf numFmtId="0" fontId="4" fillId="0" borderId="7" xfId="3" applyNumberFormat="1" applyFont="1" applyFill="1" applyBorder="1" applyAlignment="1" applyProtection="1">
      <alignment horizontal="center" vertical="center" wrapText="1"/>
    </xf>
    <xf numFmtId="0" fontId="4" fillId="0" borderId="13" xfId="3" applyNumberFormat="1" applyFont="1" applyFill="1" applyBorder="1" applyAlignment="1" applyProtection="1">
      <alignment horizontal="center"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43" fontId="4" fillId="0" borderId="7" xfId="3" applyNumberFormat="1" applyFont="1" applyFill="1" applyBorder="1" applyAlignment="1" applyProtection="1">
      <alignment horizontal="center" vertical="center" wrapText="1"/>
    </xf>
    <xf numFmtId="43" fontId="4" fillId="0" borderId="13" xfId="3" applyNumberFormat="1" applyFont="1" applyFill="1" applyBorder="1" applyAlignment="1" applyProtection="1">
      <alignment horizontal="center" vertical="center" wrapText="1"/>
    </xf>
    <xf numFmtId="0" fontId="1" fillId="0" borderId="0" xfId="3" applyNumberFormat="1" applyFont="1" applyFill="1" applyAlignment="1" applyProtection="1">
      <alignment horizontal="center" vertical="center" wrapText="1"/>
    </xf>
    <xf numFmtId="43" fontId="1" fillId="0" borderId="0" xfId="3" applyNumberFormat="1" applyFont="1" applyFill="1" applyAlignment="1" applyProtection="1">
      <alignment horizontal="center" vertical="center" wrapText="1"/>
    </xf>
    <xf numFmtId="43" fontId="4" fillId="0" borderId="2" xfId="3" applyNumberFormat="1" applyFont="1" applyFill="1" applyBorder="1" applyAlignment="1" applyProtection="1">
      <alignment horizontal="center" vertical="center" wrapText="1"/>
    </xf>
    <xf numFmtId="43" fontId="4" fillId="0" borderId="3" xfId="3" applyNumberFormat="1" applyFont="1" applyFill="1" applyBorder="1" applyAlignment="1" applyProtection="1">
      <alignment horizontal="center" vertical="center" wrapText="1"/>
    </xf>
    <xf numFmtId="0" fontId="4" fillId="0" borderId="2" xfId="3" applyNumberFormat="1" applyFont="1" applyFill="1" applyBorder="1" applyAlignment="1" applyProtection="1">
      <alignment horizontal="center" vertical="center" wrapText="1"/>
    </xf>
    <xf numFmtId="0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3" xfId="3" applyNumberFormat="1" applyFont="1" applyFill="1" applyBorder="1" applyAlignment="1" applyProtection="1">
      <alignment horizontal="center" vertical="center" wrapText="1"/>
    </xf>
    <xf numFmtId="43" fontId="1" fillId="0" borderId="0" xfId="14" applyNumberFormat="1" applyFont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43" fontId="4" fillId="0" borderId="1" xfId="14" applyNumberFormat="1" applyFont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13" applyFont="1" applyFill="1" applyBorder="1" applyAlignment="1">
      <alignment horizontal="center" vertical="center" wrapText="1"/>
    </xf>
    <xf numFmtId="49" fontId="8" fillId="0" borderId="2" xfId="9" applyNumberFormat="1" applyFont="1" applyFill="1" applyBorder="1" applyAlignment="1">
      <alignment horizontal="center" vertical="center"/>
    </xf>
    <xf numFmtId="49" fontId="8" fillId="0" borderId="3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6" xfId="14" applyFont="1" applyBorder="1" applyAlignment="1">
      <alignment horizontal="center" vertical="center" wrapText="1"/>
    </xf>
    <xf numFmtId="0" fontId="4" fillId="0" borderId="3" xfId="14" applyFont="1" applyBorder="1" applyAlignment="1">
      <alignment horizontal="center" vertical="center" wrapText="1"/>
    </xf>
    <xf numFmtId="49" fontId="4" fillId="0" borderId="2" xfId="14" applyNumberFormat="1" applyFont="1" applyBorder="1" applyAlignment="1">
      <alignment horizontal="center" vertical="center" wrapText="1"/>
    </xf>
    <xf numFmtId="49" fontId="5" fillId="0" borderId="6" xfId="14" applyNumberFormat="1" applyFont="1" applyBorder="1" applyAlignment="1">
      <alignment horizontal="center" vertical="center" wrapText="1"/>
    </xf>
    <xf numFmtId="49" fontId="5" fillId="0" borderId="3" xfId="14" applyNumberFormat="1" applyFont="1" applyBorder="1" applyAlignment="1">
      <alignment horizontal="center" vertical="center" wrapText="1"/>
    </xf>
    <xf numFmtId="49" fontId="4" fillId="0" borderId="7" xfId="14" applyNumberFormat="1" applyFont="1" applyBorder="1" applyAlignment="1">
      <alignment horizontal="center" vertical="center" wrapText="1"/>
    </xf>
    <xf numFmtId="49" fontId="5" fillId="0" borderId="13" xfId="14" applyNumberFormat="1" applyFont="1" applyBorder="1" applyAlignment="1">
      <alignment horizontal="center" vertical="center" wrapText="1"/>
    </xf>
    <xf numFmtId="49" fontId="4" fillId="0" borderId="13" xfId="14" applyNumberFormat="1" applyFont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7" xfId="8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 wrapText="1"/>
    </xf>
    <xf numFmtId="43" fontId="2" fillId="0" borderId="6" xfId="8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top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10" xfId="8" applyFont="1" applyFill="1" applyBorder="1" applyAlignment="1">
      <alignment horizontal="center" vertical="center" wrapText="1"/>
    </xf>
    <xf numFmtId="0" fontId="2" fillId="2" borderId="13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2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3" xfId="8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wrapText="1" indent="4"/>
    </xf>
    <xf numFmtId="0" fontId="2" fillId="0" borderId="3" xfId="8" applyFont="1" applyFill="1" applyBorder="1" applyAlignment="1">
      <alignment horizontal="left" vertical="center" wrapText="1" indent="4"/>
    </xf>
    <xf numFmtId="0" fontId="1" fillId="0" borderId="0" xfId="8" applyFont="1" applyFill="1" applyAlignment="1">
      <alignment horizontal="center" vertical="center" wrapText="1"/>
    </xf>
    <xf numFmtId="0" fontId="0" fillId="0" borderId="0" xfId="8" applyFont="1" applyFill="1" applyAlignment="1">
      <alignment horizontal="center" vertical="top" wrapText="1"/>
    </xf>
  </cellXfs>
  <cellStyles count="15">
    <cellStyle name="常规" xfId="0" builtinId="0"/>
    <cellStyle name="常规 2" xfId="8" xr:uid="{00000000-0005-0000-0000-000038000000}"/>
    <cellStyle name="常规 2 2" xfId="5" xr:uid="{00000000-0005-0000-0000-000030000000}"/>
    <cellStyle name="常规 2 3" xfId="7" xr:uid="{00000000-0005-0000-0000-000035000000}"/>
    <cellStyle name="常规 2 4" xfId="9" xr:uid="{00000000-0005-0000-0000-000039000000}"/>
    <cellStyle name="常规 3" xfId="10" xr:uid="{00000000-0005-0000-0000-00003A000000}"/>
    <cellStyle name="常规 3 2" xfId="2" xr:uid="{00000000-0005-0000-0000-000029000000}"/>
    <cellStyle name="常规 3 3" xfId="4" xr:uid="{00000000-0005-0000-0000-00002E000000}"/>
    <cellStyle name="常规 3 4" xfId="6" xr:uid="{00000000-0005-0000-0000-000033000000}"/>
    <cellStyle name="常规 4" xfId="12" xr:uid="{00000000-0005-0000-0000-00003C000000}"/>
    <cellStyle name="常规 5" xfId="13" xr:uid="{00000000-0005-0000-0000-00003D000000}"/>
    <cellStyle name="常规 6" xfId="1" xr:uid="{00000000-0005-0000-0000-00000D000000}"/>
    <cellStyle name="常规_04-分类改革-预算表" xfId="14" xr:uid="{00000000-0005-0000-0000-00003E000000}"/>
    <cellStyle name="常规_2015年蓝本格式" xfId="3" xr:uid="{00000000-0005-0000-0000-00002C000000}"/>
    <cellStyle name="千位分隔 2" xfId="11" xr:uid="{00000000-0005-0000-0000-00003B000000}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showZeros="0" tabSelected="1" zoomScaleNormal="100" workbookViewId="0">
      <selection activeCell="B23" sqref="B23"/>
    </sheetView>
  </sheetViews>
  <sheetFormatPr defaultColWidth="9" defaultRowHeight="13.2"/>
  <cols>
    <col min="1" max="4" width="39.69921875" style="108" customWidth="1"/>
    <col min="5" max="5" width="8" style="108" customWidth="1"/>
    <col min="6" max="256" width="9" style="108"/>
    <col min="257" max="260" width="39.69921875" style="108" customWidth="1"/>
    <col min="261" max="261" width="8" style="108" customWidth="1"/>
    <col min="262" max="512" width="9" style="108"/>
    <col min="513" max="516" width="39.69921875" style="108" customWidth="1"/>
    <col min="517" max="517" width="8" style="108" customWidth="1"/>
    <col min="518" max="768" width="9" style="108"/>
    <col min="769" max="772" width="39.69921875" style="108" customWidth="1"/>
    <col min="773" max="773" width="8" style="108" customWidth="1"/>
    <col min="774" max="1024" width="9" style="108"/>
    <col min="1025" max="1028" width="39.69921875" style="108" customWidth="1"/>
    <col min="1029" max="1029" width="8" style="108" customWidth="1"/>
    <col min="1030" max="1280" width="9" style="108"/>
    <col min="1281" max="1284" width="39.69921875" style="108" customWidth="1"/>
    <col min="1285" max="1285" width="8" style="108" customWidth="1"/>
    <col min="1286" max="1536" width="9" style="108"/>
    <col min="1537" max="1540" width="39.69921875" style="108" customWidth="1"/>
    <col min="1541" max="1541" width="8" style="108" customWidth="1"/>
    <col min="1542" max="1792" width="9" style="108"/>
    <col min="1793" max="1796" width="39.69921875" style="108" customWidth="1"/>
    <col min="1797" max="1797" width="8" style="108" customWidth="1"/>
    <col min="1798" max="2048" width="9" style="108"/>
    <col min="2049" max="2052" width="39.69921875" style="108" customWidth="1"/>
    <col min="2053" max="2053" width="8" style="108" customWidth="1"/>
    <col min="2054" max="2304" width="9" style="108"/>
    <col min="2305" max="2308" width="39.69921875" style="108" customWidth="1"/>
    <col min="2309" max="2309" width="8" style="108" customWidth="1"/>
    <col min="2310" max="2560" width="9" style="108"/>
    <col min="2561" max="2564" width="39.69921875" style="108" customWidth="1"/>
    <col min="2565" max="2565" width="8" style="108" customWidth="1"/>
    <col min="2566" max="2816" width="9" style="108"/>
    <col min="2817" max="2820" width="39.69921875" style="108" customWidth="1"/>
    <col min="2821" max="2821" width="8" style="108" customWidth="1"/>
    <col min="2822" max="3072" width="9" style="108"/>
    <col min="3073" max="3076" width="39.69921875" style="108" customWidth="1"/>
    <col min="3077" max="3077" width="8" style="108" customWidth="1"/>
    <col min="3078" max="3328" width="9" style="108"/>
    <col min="3329" max="3332" width="39.69921875" style="108" customWidth="1"/>
    <col min="3333" max="3333" width="8" style="108" customWidth="1"/>
    <col min="3334" max="3584" width="9" style="108"/>
    <col min="3585" max="3588" width="39.69921875" style="108" customWidth="1"/>
    <col min="3589" max="3589" width="8" style="108" customWidth="1"/>
    <col min="3590" max="3840" width="9" style="108"/>
    <col min="3841" max="3844" width="39.69921875" style="108" customWidth="1"/>
    <col min="3845" max="3845" width="8" style="108" customWidth="1"/>
    <col min="3846" max="4096" width="9" style="108"/>
    <col min="4097" max="4100" width="39.69921875" style="108" customWidth="1"/>
    <col min="4101" max="4101" width="8" style="108" customWidth="1"/>
    <col min="4102" max="4352" width="9" style="108"/>
    <col min="4353" max="4356" width="39.69921875" style="108" customWidth="1"/>
    <col min="4357" max="4357" width="8" style="108" customWidth="1"/>
    <col min="4358" max="4608" width="9" style="108"/>
    <col min="4609" max="4612" width="39.69921875" style="108" customWidth="1"/>
    <col min="4613" max="4613" width="8" style="108" customWidth="1"/>
    <col min="4614" max="4864" width="9" style="108"/>
    <col min="4865" max="4868" width="39.69921875" style="108" customWidth="1"/>
    <col min="4869" max="4869" width="8" style="108" customWidth="1"/>
    <col min="4870" max="5120" width="9" style="108"/>
    <col min="5121" max="5124" width="39.69921875" style="108" customWidth="1"/>
    <col min="5125" max="5125" width="8" style="108" customWidth="1"/>
    <col min="5126" max="5376" width="9" style="108"/>
    <col min="5377" max="5380" width="39.69921875" style="108" customWidth="1"/>
    <col min="5381" max="5381" width="8" style="108" customWidth="1"/>
    <col min="5382" max="5632" width="9" style="108"/>
    <col min="5633" max="5636" width="39.69921875" style="108" customWidth="1"/>
    <col min="5637" max="5637" width="8" style="108" customWidth="1"/>
    <col min="5638" max="5888" width="9" style="108"/>
    <col min="5889" max="5892" width="39.69921875" style="108" customWidth="1"/>
    <col min="5893" max="5893" width="8" style="108" customWidth="1"/>
    <col min="5894" max="6144" width="9" style="108"/>
    <col min="6145" max="6148" width="39.69921875" style="108" customWidth="1"/>
    <col min="6149" max="6149" width="8" style="108" customWidth="1"/>
    <col min="6150" max="6400" width="9" style="108"/>
    <col min="6401" max="6404" width="39.69921875" style="108" customWidth="1"/>
    <col min="6405" max="6405" width="8" style="108" customWidth="1"/>
    <col min="6406" max="6656" width="9" style="108"/>
    <col min="6657" max="6660" width="39.69921875" style="108" customWidth="1"/>
    <col min="6661" max="6661" width="8" style="108" customWidth="1"/>
    <col min="6662" max="6912" width="9" style="108"/>
    <col min="6913" max="6916" width="39.69921875" style="108" customWidth="1"/>
    <col min="6917" max="6917" width="8" style="108" customWidth="1"/>
    <col min="6918" max="7168" width="9" style="108"/>
    <col min="7169" max="7172" width="39.69921875" style="108" customWidth="1"/>
    <col min="7173" max="7173" width="8" style="108" customWidth="1"/>
    <col min="7174" max="7424" width="9" style="108"/>
    <col min="7425" max="7428" width="39.69921875" style="108" customWidth="1"/>
    <col min="7429" max="7429" width="8" style="108" customWidth="1"/>
    <col min="7430" max="7680" width="9" style="108"/>
    <col min="7681" max="7684" width="39.69921875" style="108" customWidth="1"/>
    <col min="7685" max="7685" width="8" style="108" customWidth="1"/>
    <col min="7686" max="7936" width="9" style="108"/>
    <col min="7937" max="7940" width="39.69921875" style="108" customWidth="1"/>
    <col min="7941" max="7941" width="8" style="108" customWidth="1"/>
    <col min="7942" max="8192" width="9" style="108"/>
    <col min="8193" max="8196" width="39.69921875" style="108" customWidth="1"/>
    <col min="8197" max="8197" width="8" style="108" customWidth="1"/>
    <col min="8198" max="8448" width="9" style="108"/>
    <col min="8449" max="8452" width="39.69921875" style="108" customWidth="1"/>
    <col min="8453" max="8453" width="8" style="108" customWidth="1"/>
    <col min="8454" max="8704" width="9" style="108"/>
    <col min="8705" max="8708" width="39.69921875" style="108" customWidth="1"/>
    <col min="8709" max="8709" width="8" style="108" customWidth="1"/>
    <col min="8710" max="8960" width="9" style="108"/>
    <col min="8961" max="8964" width="39.69921875" style="108" customWidth="1"/>
    <col min="8965" max="8965" width="8" style="108" customWidth="1"/>
    <col min="8966" max="9216" width="9" style="108"/>
    <col min="9217" max="9220" width="39.69921875" style="108" customWidth="1"/>
    <col min="9221" max="9221" width="8" style="108" customWidth="1"/>
    <col min="9222" max="9472" width="9" style="108"/>
    <col min="9473" max="9476" width="39.69921875" style="108" customWidth="1"/>
    <col min="9477" max="9477" width="8" style="108" customWidth="1"/>
    <col min="9478" max="9728" width="9" style="108"/>
    <col min="9729" max="9732" width="39.69921875" style="108" customWidth="1"/>
    <col min="9733" max="9733" width="8" style="108" customWidth="1"/>
    <col min="9734" max="9984" width="9" style="108"/>
    <col min="9985" max="9988" width="39.69921875" style="108" customWidth="1"/>
    <col min="9989" max="9989" width="8" style="108" customWidth="1"/>
    <col min="9990" max="10240" width="9" style="108"/>
    <col min="10241" max="10244" width="39.69921875" style="108" customWidth="1"/>
    <col min="10245" max="10245" width="8" style="108" customWidth="1"/>
    <col min="10246" max="10496" width="9" style="108"/>
    <col min="10497" max="10500" width="39.69921875" style="108" customWidth="1"/>
    <col min="10501" max="10501" width="8" style="108" customWidth="1"/>
    <col min="10502" max="10752" width="9" style="108"/>
    <col min="10753" max="10756" width="39.69921875" style="108" customWidth="1"/>
    <col min="10757" max="10757" width="8" style="108" customWidth="1"/>
    <col min="10758" max="11008" width="9" style="108"/>
    <col min="11009" max="11012" width="39.69921875" style="108" customWidth="1"/>
    <col min="11013" max="11013" width="8" style="108" customWidth="1"/>
    <col min="11014" max="11264" width="9" style="108"/>
    <col min="11265" max="11268" width="39.69921875" style="108" customWidth="1"/>
    <col min="11269" max="11269" width="8" style="108" customWidth="1"/>
    <col min="11270" max="11520" width="9" style="108"/>
    <col min="11521" max="11524" width="39.69921875" style="108" customWidth="1"/>
    <col min="11525" max="11525" width="8" style="108" customWidth="1"/>
    <col min="11526" max="11776" width="9" style="108"/>
    <col min="11777" max="11780" width="39.69921875" style="108" customWidth="1"/>
    <col min="11781" max="11781" width="8" style="108" customWidth="1"/>
    <col min="11782" max="12032" width="9" style="108"/>
    <col min="12033" max="12036" width="39.69921875" style="108" customWidth="1"/>
    <col min="12037" max="12037" width="8" style="108" customWidth="1"/>
    <col min="12038" max="12288" width="9" style="108"/>
    <col min="12289" max="12292" width="39.69921875" style="108" customWidth="1"/>
    <col min="12293" max="12293" width="8" style="108" customWidth="1"/>
    <col min="12294" max="12544" width="9" style="108"/>
    <col min="12545" max="12548" width="39.69921875" style="108" customWidth="1"/>
    <col min="12549" max="12549" width="8" style="108" customWidth="1"/>
    <col min="12550" max="12800" width="9" style="108"/>
    <col min="12801" max="12804" width="39.69921875" style="108" customWidth="1"/>
    <col min="12805" max="12805" width="8" style="108" customWidth="1"/>
    <col min="12806" max="13056" width="9" style="108"/>
    <col min="13057" max="13060" width="39.69921875" style="108" customWidth="1"/>
    <col min="13061" max="13061" width="8" style="108" customWidth="1"/>
    <col min="13062" max="13312" width="9" style="108"/>
    <col min="13313" max="13316" width="39.69921875" style="108" customWidth="1"/>
    <col min="13317" max="13317" width="8" style="108" customWidth="1"/>
    <col min="13318" max="13568" width="9" style="108"/>
    <col min="13569" max="13572" width="39.69921875" style="108" customWidth="1"/>
    <col min="13573" max="13573" width="8" style="108" customWidth="1"/>
    <col min="13574" max="13824" width="9" style="108"/>
    <col min="13825" max="13828" width="39.69921875" style="108" customWidth="1"/>
    <col min="13829" max="13829" width="8" style="108" customWidth="1"/>
    <col min="13830" max="14080" width="9" style="108"/>
    <col min="14081" max="14084" width="39.69921875" style="108" customWidth="1"/>
    <col min="14085" max="14085" width="8" style="108" customWidth="1"/>
    <col min="14086" max="14336" width="9" style="108"/>
    <col min="14337" max="14340" width="39.69921875" style="108" customWidth="1"/>
    <col min="14341" max="14341" width="8" style="108" customWidth="1"/>
    <col min="14342" max="14592" width="9" style="108"/>
    <col min="14593" max="14596" width="39.69921875" style="108" customWidth="1"/>
    <col min="14597" max="14597" width="8" style="108" customWidth="1"/>
    <col min="14598" max="14848" width="9" style="108"/>
    <col min="14849" max="14852" width="39.69921875" style="108" customWidth="1"/>
    <col min="14853" max="14853" width="8" style="108" customWidth="1"/>
    <col min="14854" max="15104" width="9" style="108"/>
    <col min="15105" max="15108" width="39.69921875" style="108" customWidth="1"/>
    <col min="15109" max="15109" width="8" style="108" customWidth="1"/>
    <col min="15110" max="15360" width="9" style="108"/>
    <col min="15361" max="15364" width="39.69921875" style="108" customWidth="1"/>
    <col min="15365" max="15365" width="8" style="108" customWidth="1"/>
    <col min="15366" max="15616" width="9" style="108"/>
    <col min="15617" max="15620" width="39.69921875" style="108" customWidth="1"/>
    <col min="15621" max="15621" width="8" style="108" customWidth="1"/>
    <col min="15622" max="15872" width="9" style="108"/>
    <col min="15873" max="15876" width="39.69921875" style="108" customWidth="1"/>
    <col min="15877" max="15877" width="8" style="108" customWidth="1"/>
    <col min="15878" max="16128" width="9" style="108"/>
    <col min="16129" max="16132" width="39.69921875" style="108" customWidth="1"/>
    <col min="16133" max="16133" width="8" style="108" customWidth="1"/>
    <col min="16134" max="16384" width="9" style="108"/>
  </cols>
  <sheetData>
    <row r="1" spans="1:4" ht="16.5" customHeight="1">
      <c r="D1" s="106" t="s">
        <v>0</v>
      </c>
    </row>
    <row r="2" spans="1:4" ht="33" customHeight="1">
      <c r="A2" s="114" t="s">
        <v>1</v>
      </c>
      <c r="B2" s="115"/>
      <c r="C2" s="115"/>
      <c r="D2" s="115"/>
    </row>
    <row r="3" spans="1:4" ht="15" customHeight="1">
      <c r="A3" s="116"/>
      <c r="B3" s="116"/>
      <c r="C3" s="116"/>
      <c r="D3" s="109" t="s">
        <v>2</v>
      </c>
    </row>
    <row r="4" spans="1:4" ht="21.75" customHeight="1">
      <c r="A4" s="117" t="s">
        <v>3</v>
      </c>
      <c r="B4" s="118"/>
      <c r="C4" s="117" t="s">
        <v>4</v>
      </c>
      <c r="D4" s="117"/>
    </row>
    <row r="5" spans="1:4" ht="23.25" customHeight="1">
      <c r="A5" s="110" t="s">
        <v>5</v>
      </c>
      <c r="B5" s="110" t="s">
        <v>6</v>
      </c>
      <c r="C5" s="110" t="s">
        <v>5</v>
      </c>
      <c r="D5" s="111" t="s">
        <v>6</v>
      </c>
    </row>
    <row r="6" spans="1:4" ht="22.5" customHeight="1">
      <c r="A6" s="101" t="s">
        <v>7</v>
      </c>
      <c r="B6" s="103">
        <v>3081.58</v>
      </c>
      <c r="C6" s="101" t="s">
        <v>8</v>
      </c>
      <c r="D6" s="103">
        <v>374.58</v>
      </c>
    </row>
    <row r="7" spans="1:4" ht="22.5" customHeight="1">
      <c r="A7" s="101" t="s">
        <v>9</v>
      </c>
      <c r="B7" s="103"/>
      <c r="C7" s="101" t="s">
        <v>10</v>
      </c>
      <c r="D7" s="103">
        <v>40</v>
      </c>
    </row>
    <row r="8" spans="1:4" ht="22.5" customHeight="1">
      <c r="A8" s="101" t="s">
        <v>11</v>
      </c>
      <c r="B8" s="103"/>
      <c r="C8" s="101" t="s">
        <v>12</v>
      </c>
      <c r="D8" s="103">
        <v>1103.5899999999999</v>
      </c>
    </row>
    <row r="9" spans="1:4" ht="22.5" customHeight="1">
      <c r="A9" s="101" t="s">
        <v>13</v>
      </c>
      <c r="B9" s="103"/>
      <c r="C9" s="101" t="s">
        <v>14</v>
      </c>
      <c r="D9" s="103">
        <v>6165.94</v>
      </c>
    </row>
    <row r="10" spans="1:4" ht="22.5" customHeight="1">
      <c r="A10" s="101" t="s">
        <v>15</v>
      </c>
      <c r="B10" s="103"/>
      <c r="C10" s="101"/>
      <c r="D10" s="103"/>
    </row>
    <row r="11" spans="1:4" ht="22.5" customHeight="1">
      <c r="A11" s="101" t="s">
        <v>16</v>
      </c>
      <c r="B11" s="103">
        <v>3684.24</v>
      </c>
      <c r="C11" s="101"/>
      <c r="D11" s="103"/>
    </row>
    <row r="12" spans="1:4" ht="22.5" customHeight="1">
      <c r="A12" s="101"/>
      <c r="B12" s="103"/>
      <c r="C12" s="101"/>
      <c r="D12" s="103"/>
    </row>
    <row r="13" spans="1:4" ht="22.5" customHeight="1">
      <c r="A13" s="101"/>
      <c r="B13" s="103"/>
      <c r="C13" s="101"/>
      <c r="D13" s="103"/>
    </row>
    <row r="14" spans="1:4" ht="22.5" customHeight="1">
      <c r="A14" s="101" t="s">
        <v>17</v>
      </c>
      <c r="B14" s="103">
        <f>B6+B11</f>
        <v>6765.82</v>
      </c>
      <c r="C14" s="101" t="s">
        <v>18</v>
      </c>
      <c r="D14" s="103">
        <f>SUM(D6:D13)</f>
        <v>7684.11</v>
      </c>
    </row>
    <row r="15" spans="1:4" ht="22.5" customHeight="1">
      <c r="A15" s="101" t="s">
        <v>19</v>
      </c>
      <c r="B15" s="103"/>
      <c r="C15" s="101" t="s">
        <v>20</v>
      </c>
      <c r="D15" s="103">
        <v>0</v>
      </c>
    </row>
    <row r="16" spans="1:4" ht="22.5" customHeight="1">
      <c r="A16" s="101" t="s">
        <v>21</v>
      </c>
      <c r="B16" s="103">
        <v>918.29</v>
      </c>
      <c r="C16" s="101"/>
      <c r="D16" s="103"/>
    </row>
    <row r="17" spans="1:4" ht="22.5" customHeight="1">
      <c r="A17" s="101"/>
      <c r="B17" s="103"/>
      <c r="C17" s="101"/>
      <c r="D17" s="103"/>
    </row>
    <row r="18" spans="1:4" ht="22.5" customHeight="1">
      <c r="A18" s="101" t="s">
        <v>22</v>
      </c>
      <c r="B18" s="103">
        <f>B14+B16</f>
        <v>7684.11</v>
      </c>
      <c r="C18" s="101" t="s">
        <v>23</v>
      </c>
      <c r="D18" s="103">
        <f>D14</f>
        <v>7684.11</v>
      </c>
    </row>
  </sheetData>
  <mergeCells count="4">
    <mergeCell ref="A2:D2"/>
    <mergeCell ref="A3:C3"/>
    <mergeCell ref="A4:B4"/>
    <mergeCell ref="C4:D4"/>
  </mergeCells>
  <phoneticPr fontId="3" type="noConversion"/>
  <printOptions horizontalCentered="1"/>
  <pageMargins left="0.59027777777777801" right="0.59027777777777801" top="0.59027777777777801" bottom="0.59027777777777801" header="0.5" footer="0.5"/>
  <pageSetup paperSize="9" scale="75" orientation="landscape" horizontalDpi="300" verticalDpi="300"/>
  <headerFooter alignWithMargins="0">
    <oddFooter>&amp;C共&amp;N页  第&amp;P页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9"/>
  <sheetViews>
    <sheetView showGridLines="0" zoomScale="86" zoomScaleNormal="86" workbookViewId="0">
      <selection activeCell="E7" sqref="E7:F7"/>
    </sheetView>
  </sheetViews>
  <sheetFormatPr defaultColWidth="9" defaultRowHeight="15.6"/>
  <cols>
    <col min="1" max="1" width="4.59765625" style="1" customWidth="1"/>
    <col min="2" max="2" width="10.59765625" style="1" customWidth="1"/>
    <col min="3" max="3" width="18.59765625" style="1" customWidth="1"/>
    <col min="4" max="4" width="11.5" style="1" customWidth="1"/>
    <col min="5" max="6" width="18.59765625" style="1" customWidth="1"/>
    <col min="7" max="7" width="10.59765625" style="1" customWidth="1"/>
    <col min="8" max="16384" width="9" style="1"/>
  </cols>
  <sheetData>
    <row r="1" spans="1:7" ht="35.1" customHeight="1">
      <c r="A1" s="190" t="s">
        <v>208</v>
      </c>
      <c r="B1" s="190"/>
      <c r="C1" s="190"/>
      <c r="D1" s="190"/>
      <c r="E1" s="190"/>
      <c r="F1" s="190"/>
      <c r="G1" s="190"/>
    </row>
    <row r="2" spans="1:7" ht="24.9" customHeight="1">
      <c r="A2" s="191" t="s">
        <v>209</v>
      </c>
      <c r="B2" s="191"/>
      <c r="C2" s="191"/>
      <c r="D2" s="191"/>
      <c r="E2" s="191"/>
      <c r="F2" s="191"/>
      <c r="G2" s="191"/>
    </row>
    <row r="3" spans="1:7" ht="21.9" customHeight="1">
      <c r="A3" s="172" t="s">
        <v>210</v>
      </c>
      <c r="B3" s="172"/>
      <c r="C3" s="172" t="s">
        <v>211</v>
      </c>
      <c r="D3" s="172"/>
      <c r="E3" s="172"/>
      <c r="F3" s="172"/>
      <c r="G3" s="172"/>
    </row>
    <row r="4" spans="1:7" ht="31.95" customHeight="1">
      <c r="A4" s="172" t="s">
        <v>212</v>
      </c>
      <c r="B4" s="172"/>
      <c r="C4" s="170" t="s">
        <v>213</v>
      </c>
      <c r="D4" s="171"/>
      <c r="E4" s="2" t="s">
        <v>214</v>
      </c>
      <c r="F4" s="170" t="s">
        <v>215</v>
      </c>
      <c r="G4" s="171"/>
    </row>
    <row r="5" spans="1:7" ht="21.9" customHeight="1">
      <c r="A5" s="180" t="s">
        <v>216</v>
      </c>
      <c r="B5" s="181"/>
      <c r="C5" s="186" t="s">
        <v>217</v>
      </c>
      <c r="D5" s="187"/>
      <c r="E5" s="175">
        <v>188</v>
      </c>
      <c r="F5" s="175"/>
      <c r="G5" s="177" t="s">
        <v>218</v>
      </c>
    </row>
    <row r="6" spans="1:7" ht="21.9" customHeight="1">
      <c r="A6" s="182"/>
      <c r="B6" s="183"/>
      <c r="C6" s="188" t="s">
        <v>219</v>
      </c>
      <c r="D6" s="189"/>
      <c r="E6" s="175">
        <v>188</v>
      </c>
      <c r="F6" s="175"/>
      <c r="G6" s="178"/>
    </row>
    <row r="7" spans="1:7" ht="21.9" customHeight="1">
      <c r="A7" s="182"/>
      <c r="B7" s="183"/>
      <c r="C7" s="170" t="s">
        <v>220</v>
      </c>
      <c r="D7" s="171"/>
      <c r="E7" s="175"/>
      <c r="F7" s="175"/>
      <c r="G7" s="178"/>
    </row>
    <row r="8" spans="1:7" ht="21.9" customHeight="1">
      <c r="A8" s="184"/>
      <c r="B8" s="185"/>
      <c r="C8" s="170" t="s">
        <v>221</v>
      </c>
      <c r="D8" s="171"/>
      <c r="E8" s="175"/>
      <c r="F8" s="175"/>
      <c r="G8" s="179"/>
    </row>
    <row r="9" spans="1:7" ht="89.1" customHeight="1">
      <c r="A9" s="2" t="s">
        <v>222</v>
      </c>
      <c r="B9" s="176" t="s">
        <v>223</v>
      </c>
      <c r="C9" s="176"/>
      <c r="D9" s="176"/>
      <c r="E9" s="176"/>
      <c r="F9" s="176"/>
      <c r="G9" s="176"/>
    </row>
    <row r="10" spans="1:7" ht="30" customHeight="1">
      <c r="A10" s="172" t="s">
        <v>224</v>
      </c>
      <c r="B10" s="2" t="s">
        <v>225</v>
      </c>
      <c r="C10" s="2" t="s">
        <v>226</v>
      </c>
      <c r="D10" s="172" t="s">
        <v>227</v>
      </c>
      <c r="E10" s="172"/>
      <c r="F10" s="2" t="s">
        <v>228</v>
      </c>
      <c r="G10" s="2" t="s">
        <v>229</v>
      </c>
    </row>
    <row r="11" spans="1:7" ht="21.9" customHeight="1">
      <c r="A11" s="172"/>
      <c r="B11" s="172" t="s">
        <v>230</v>
      </c>
      <c r="C11" s="172" t="s">
        <v>231</v>
      </c>
      <c r="D11" s="170" t="s">
        <v>232</v>
      </c>
      <c r="E11" s="171"/>
      <c r="F11" s="2" t="s">
        <v>233</v>
      </c>
      <c r="G11" s="2">
        <v>20</v>
      </c>
    </row>
    <row r="12" spans="1:7" ht="21.9" customHeight="1">
      <c r="A12" s="172"/>
      <c r="B12" s="172"/>
      <c r="C12" s="172"/>
      <c r="D12" s="170"/>
      <c r="E12" s="171"/>
      <c r="F12" s="2"/>
      <c r="G12" s="2"/>
    </row>
    <row r="13" spans="1:7" ht="21.9" customHeight="1">
      <c r="A13" s="172"/>
      <c r="B13" s="172"/>
      <c r="C13" s="172" t="s">
        <v>234</v>
      </c>
      <c r="D13" s="170"/>
      <c r="E13" s="171"/>
      <c r="F13" s="2"/>
      <c r="G13" s="2"/>
    </row>
    <row r="14" spans="1:7" ht="21.9" customHeight="1">
      <c r="A14" s="172"/>
      <c r="B14" s="172"/>
      <c r="C14" s="172"/>
      <c r="D14" s="170"/>
      <c r="E14" s="171"/>
      <c r="F14" s="2"/>
      <c r="G14" s="2"/>
    </row>
    <row r="15" spans="1:7" ht="21.9" customHeight="1">
      <c r="A15" s="172"/>
      <c r="B15" s="172"/>
      <c r="C15" s="172" t="s">
        <v>235</v>
      </c>
      <c r="D15" s="170"/>
      <c r="E15" s="171"/>
      <c r="F15" s="2"/>
      <c r="G15" s="2"/>
    </row>
    <row r="16" spans="1:7" ht="21.9" customHeight="1">
      <c r="A16" s="172"/>
      <c r="B16" s="172"/>
      <c r="C16" s="172"/>
      <c r="D16" s="170"/>
      <c r="E16" s="171"/>
      <c r="F16" s="2"/>
      <c r="G16" s="2"/>
    </row>
    <row r="17" spans="1:7" ht="21.9" customHeight="1">
      <c r="A17" s="172"/>
      <c r="B17" s="172" t="s">
        <v>236</v>
      </c>
      <c r="C17" s="172" t="s">
        <v>237</v>
      </c>
      <c r="D17" s="170"/>
      <c r="E17" s="171"/>
      <c r="F17" s="2"/>
      <c r="G17" s="2"/>
    </row>
    <row r="18" spans="1:7" ht="21.9" customHeight="1">
      <c r="A18" s="172"/>
      <c r="B18" s="172"/>
      <c r="C18" s="172"/>
      <c r="D18" s="170"/>
      <c r="E18" s="171"/>
      <c r="F18" s="2"/>
      <c r="G18" s="2"/>
    </row>
    <row r="19" spans="1:7" ht="21.9" customHeight="1">
      <c r="A19" s="172"/>
      <c r="B19" s="172"/>
      <c r="C19" s="172" t="s">
        <v>238</v>
      </c>
      <c r="D19" s="170" t="s">
        <v>239</v>
      </c>
      <c r="E19" s="171"/>
      <c r="F19" s="3">
        <v>1</v>
      </c>
      <c r="G19" s="2">
        <v>40</v>
      </c>
    </row>
    <row r="20" spans="1:7" ht="21.9" customHeight="1">
      <c r="A20" s="172"/>
      <c r="B20" s="172"/>
      <c r="C20" s="172"/>
      <c r="D20" s="170"/>
      <c r="E20" s="171"/>
      <c r="F20" s="2"/>
      <c r="G20" s="2"/>
    </row>
    <row r="21" spans="1:7" ht="21.9" customHeight="1">
      <c r="A21" s="172"/>
      <c r="B21" s="172"/>
      <c r="C21" s="172" t="s">
        <v>240</v>
      </c>
      <c r="D21" s="170"/>
      <c r="E21" s="171"/>
      <c r="F21" s="2"/>
      <c r="G21" s="2"/>
    </row>
    <row r="22" spans="1:7" ht="21.9" customHeight="1">
      <c r="A22" s="172"/>
      <c r="B22" s="172"/>
      <c r="C22" s="172"/>
      <c r="D22" s="170"/>
      <c r="E22" s="171"/>
      <c r="F22" s="2"/>
      <c r="G22" s="2"/>
    </row>
    <row r="23" spans="1:7" ht="21.9" customHeight="1">
      <c r="A23" s="172"/>
      <c r="B23" s="172" t="s">
        <v>241</v>
      </c>
      <c r="C23" s="172" t="s">
        <v>242</v>
      </c>
      <c r="D23" s="170"/>
      <c r="E23" s="171"/>
      <c r="F23" s="2"/>
      <c r="G23" s="2"/>
    </row>
    <row r="24" spans="1:7" ht="21.9" customHeight="1">
      <c r="A24" s="172"/>
      <c r="B24" s="172"/>
      <c r="C24" s="172"/>
      <c r="D24" s="170"/>
      <c r="E24" s="171"/>
      <c r="F24" s="2"/>
      <c r="G24" s="2"/>
    </row>
    <row r="25" spans="1:7">
      <c r="A25" s="172"/>
      <c r="B25" s="172"/>
      <c r="C25" s="172" t="s">
        <v>243</v>
      </c>
      <c r="D25" s="170" t="s">
        <v>244</v>
      </c>
      <c r="E25" s="171"/>
      <c r="F25" s="2" t="s">
        <v>245</v>
      </c>
      <c r="G25" s="2">
        <v>20</v>
      </c>
    </row>
    <row r="26" spans="1:7" ht="21.9" customHeight="1">
      <c r="A26" s="172"/>
      <c r="B26" s="172"/>
      <c r="C26" s="172"/>
      <c r="D26" s="170"/>
      <c r="E26" s="171"/>
      <c r="F26" s="2"/>
      <c r="G26" s="2"/>
    </row>
    <row r="27" spans="1:7" ht="21.9" customHeight="1">
      <c r="A27" s="172"/>
      <c r="B27" s="172"/>
      <c r="C27" s="173" t="s">
        <v>246</v>
      </c>
      <c r="D27" s="170"/>
      <c r="E27" s="171"/>
      <c r="F27" s="2"/>
      <c r="G27" s="2"/>
    </row>
    <row r="28" spans="1:7" ht="21.9" customHeight="1">
      <c r="A28" s="172"/>
      <c r="B28" s="172"/>
      <c r="C28" s="174"/>
      <c r="D28" s="170"/>
      <c r="E28" s="171"/>
      <c r="F28" s="2"/>
      <c r="G28" s="2"/>
    </row>
    <row r="29" spans="1:7" ht="28.8">
      <c r="A29" s="172"/>
      <c r="B29" s="2" t="s">
        <v>247</v>
      </c>
      <c r="C29" s="2" t="s">
        <v>248</v>
      </c>
      <c r="D29" s="170" t="s">
        <v>249</v>
      </c>
      <c r="E29" s="171"/>
      <c r="F29" s="2" t="s">
        <v>250</v>
      </c>
      <c r="G29" s="2">
        <v>10</v>
      </c>
    </row>
  </sheetData>
  <mergeCells count="51">
    <mergeCell ref="A1:G1"/>
    <mergeCell ref="A2:G2"/>
    <mergeCell ref="A3:B3"/>
    <mergeCell ref="C3:G3"/>
    <mergeCell ref="A4:B4"/>
    <mergeCell ref="C4:D4"/>
    <mergeCell ref="F4:G4"/>
    <mergeCell ref="C8:D8"/>
    <mergeCell ref="E8:F8"/>
    <mergeCell ref="B9:G9"/>
    <mergeCell ref="D10:E10"/>
    <mergeCell ref="D11:E11"/>
    <mergeCell ref="G5:G8"/>
    <mergeCell ref="A5:B8"/>
    <mergeCell ref="C5:D5"/>
    <mergeCell ref="E5:F5"/>
    <mergeCell ref="C6:D6"/>
    <mergeCell ref="E6:F6"/>
    <mergeCell ref="C7:D7"/>
    <mergeCell ref="E7:F7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10:A29"/>
    <mergeCell ref="B11:B16"/>
    <mergeCell ref="B17:B22"/>
    <mergeCell ref="B23:B28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</mergeCells>
  <phoneticPr fontId="3" type="noConversion"/>
  <printOptions horizontalCentered="1"/>
  <pageMargins left="0.59027777777777801" right="0.59027777777777801" top="0.70763888888888904" bottom="0.70763888888888904" header="0.35416666666666702" footer="0.196527777777778"/>
  <pageSetup paperSize="9" scale="93" fitToHeight="10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showGridLines="0" showZeros="0" topLeftCell="A4" workbookViewId="0">
      <selection activeCell="C25" sqref="C25"/>
    </sheetView>
  </sheetViews>
  <sheetFormatPr defaultColWidth="9" defaultRowHeight="15.6"/>
  <cols>
    <col min="1" max="1" width="8.59765625" style="93" customWidth="1"/>
    <col min="2" max="2" width="25.8984375" style="93" customWidth="1"/>
    <col min="3" max="3" width="11" style="93" customWidth="1"/>
    <col min="4" max="4" width="9.8984375" style="93" customWidth="1"/>
    <col min="5" max="5" width="8.8984375" style="93" customWidth="1"/>
    <col min="6" max="7" width="8.69921875" style="93" customWidth="1"/>
    <col min="8" max="8" width="7.3984375" style="93" customWidth="1"/>
    <col min="9" max="10" width="7.8984375" style="93" customWidth="1"/>
    <col min="11" max="11" width="6.59765625" style="93" customWidth="1"/>
    <col min="12" max="12" width="7.59765625" style="93" customWidth="1"/>
    <col min="13" max="13" width="10.8984375" style="93" customWidth="1"/>
    <col min="14" max="14" width="8.5" style="93" customWidth="1"/>
    <col min="15" max="95" width="9.19921875" style="93" customWidth="1"/>
    <col min="96" max="16384" width="9" style="93"/>
  </cols>
  <sheetData>
    <row r="1" spans="1:14" s="91" customFormat="1" ht="13.2" customHeight="1">
      <c r="A1" s="94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106" t="s">
        <v>24</v>
      </c>
    </row>
    <row r="2" spans="1:14" ht="22.35" customHeight="1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4" ht="16.5" customHeight="1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107" t="s">
        <v>2</v>
      </c>
    </row>
    <row r="4" spans="1:14" s="92" customFormat="1" ht="29.25" customHeight="1">
      <c r="A4" s="120" t="s">
        <v>26</v>
      </c>
      <c r="B4" s="121"/>
      <c r="C4" s="122" t="s">
        <v>27</v>
      </c>
      <c r="D4" s="123" t="s">
        <v>21</v>
      </c>
      <c r="E4" s="122" t="s">
        <v>28</v>
      </c>
      <c r="F4" s="122" t="s">
        <v>29</v>
      </c>
      <c r="G4" s="122" t="s">
        <v>30</v>
      </c>
      <c r="H4" s="120" t="s">
        <v>31</v>
      </c>
      <c r="I4" s="121"/>
      <c r="J4" s="125" t="s">
        <v>32</v>
      </c>
      <c r="K4" s="123" t="s">
        <v>33</v>
      </c>
      <c r="L4" s="122" t="s">
        <v>34</v>
      </c>
      <c r="M4" s="122" t="s">
        <v>35</v>
      </c>
      <c r="N4" s="122" t="s">
        <v>19</v>
      </c>
    </row>
    <row r="5" spans="1:14" s="92" customFormat="1" ht="29.25" customHeight="1">
      <c r="A5" s="98" t="s">
        <v>36</v>
      </c>
      <c r="B5" s="98" t="s">
        <v>37</v>
      </c>
      <c r="C5" s="122"/>
      <c r="D5" s="124"/>
      <c r="E5" s="122"/>
      <c r="F5" s="122"/>
      <c r="G5" s="122"/>
      <c r="H5" s="97" t="s">
        <v>38</v>
      </c>
      <c r="I5" s="87" t="s">
        <v>39</v>
      </c>
      <c r="J5" s="126"/>
      <c r="K5" s="127"/>
      <c r="L5" s="122"/>
      <c r="M5" s="122"/>
      <c r="N5" s="122"/>
    </row>
    <row r="6" spans="1:14" ht="20.25" customHeight="1">
      <c r="A6" s="88">
        <v>225003001</v>
      </c>
      <c r="B6" s="88" t="s">
        <v>40</v>
      </c>
      <c r="C6" s="99">
        <f>D6+E6+M6</f>
        <v>7684.11</v>
      </c>
      <c r="D6" s="99">
        <v>918.29</v>
      </c>
      <c r="E6" s="99">
        <v>3081.58</v>
      </c>
      <c r="F6" s="100"/>
      <c r="G6" s="100"/>
      <c r="H6" s="100"/>
      <c r="I6" s="100"/>
      <c r="J6" s="100"/>
      <c r="K6" s="100"/>
      <c r="L6" s="100"/>
      <c r="M6" s="99">
        <v>3684.24</v>
      </c>
      <c r="N6" s="100"/>
    </row>
    <row r="7" spans="1:14" ht="20.25" customHeight="1">
      <c r="A7" s="88" t="s">
        <v>41</v>
      </c>
      <c r="B7" s="88" t="s">
        <v>42</v>
      </c>
      <c r="C7" s="99">
        <f t="shared" ref="C7:C20" si="0">D7+E7+M7</f>
        <v>374.58</v>
      </c>
      <c r="D7" s="99"/>
      <c r="E7" s="99">
        <v>374.58</v>
      </c>
      <c r="F7" s="100"/>
      <c r="G7" s="100"/>
      <c r="H7" s="100"/>
      <c r="I7" s="100"/>
      <c r="J7" s="100"/>
      <c r="K7" s="100"/>
      <c r="L7" s="100"/>
      <c r="M7" s="99"/>
      <c r="N7" s="100"/>
    </row>
    <row r="8" spans="1:14" ht="20.25" customHeight="1">
      <c r="A8" s="88" t="s">
        <v>43</v>
      </c>
      <c r="B8" s="88" t="s">
        <v>44</v>
      </c>
      <c r="C8" s="99">
        <f t="shared" si="0"/>
        <v>374.58</v>
      </c>
      <c r="D8" s="99"/>
      <c r="E8" s="99">
        <v>374.58</v>
      </c>
      <c r="F8" s="100"/>
      <c r="G8" s="100"/>
      <c r="H8" s="100"/>
      <c r="I8" s="100"/>
      <c r="J8" s="100"/>
      <c r="K8" s="100"/>
      <c r="L8" s="100"/>
      <c r="M8" s="99"/>
      <c r="N8" s="100"/>
    </row>
    <row r="9" spans="1:14" ht="20.25" customHeight="1">
      <c r="A9" s="101" t="s">
        <v>45</v>
      </c>
      <c r="B9" s="101" t="s">
        <v>46</v>
      </c>
      <c r="C9" s="102">
        <f t="shared" si="0"/>
        <v>249.72</v>
      </c>
      <c r="D9" s="103"/>
      <c r="E9" s="103">
        <v>249.72</v>
      </c>
      <c r="F9" s="100"/>
      <c r="G9" s="100"/>
      <c r="H9" s="100"/>
      <c r="I9" s="100"/>
      <c r="J9" s="100"/>
      <c r="K9" s="100"/>
      <c r="L9" s="100"/>
      <c r="M9" s="103"/>
      <c r="N9" s="100"/>
    </row>
    <row r="10" spans="1:14" ht="20.25" customHeight="1">
      <c r="A10" s="101" t="s">
        <v>47</v>
      </c>
      <c r="B10" s="101" t="s">
        <v>48</v>
      </c>
      <c r="C10" s="102">
        <f t="shared" si="0"/>
        <v>124.86</v>
      </c>
      <c r="D10" s="103"/>
      <c r="E10" s="103">
        <v>124.86</v>
      </c>
      <c r="F10" s="100"/>
      <c r="G10" s="100"/>
      <c r="H10" s="100"/>
      <c r="I10" s="100"/>
      <c r="J10" s="100"/>
      <c r="K10" s="100"/>
      <c r="L10" s="100"/>
      <c r="M10" s="103"/>
      <c r="N10" s="100"/>
    </row>
    <row r="11" spans="1:14" ht="20.25" customHeight="1">
      <c r="A11" s="88" t="s">
        <v>49</v>
      </c>
      <c r="B11" s="88" t="s">
        <v>50</v>
      </c>
      <c r="C11" s="99">
        <f t="shared" si="0"/>
        <v>40</v>
      </c>
      <c r="D11" s="99"/>
      <c r="E11" s="99">
        <v>40</v>
      </c>
      <c r="F11" s="100"/>
      <c r="G11" s="100"/>
      <c r="H11" s="100"/>
      <c r="I11" s="100"/>
      <c r="J11" s="100"/>
      <c r="K11" s="100"/>
      <c r="L11" s="100"/>
      <c r="M11" s="99"/>
      <c r="N11" s="100"/>
    </row>
    <row r="12" spans="1:14" ht="20.25" customHeight="1">
      <c r="A12" s="88" t="s">
        <v>51</v>
      </c>
      <c r="B12" s="88" t="s">
        <v>52</v>
      </c>
      <c r="C12" s="99">
        <f t="shared" si="0"/>
        <v>40</v>
      </c>
      <c r="D12" s="99"/>
      <c r="E12" s="99">
        <v>40</v>
      </c>
      <c r="F12" s="100"/>
      <c r="G12" s="100"/>
      <c r="H12" s="100"/>
      <c r="I12" s="100"/>
      <c r="J12" s="100"/>
      <c r="K12" s="100"/>
      <c r="L12" s="100"/>
      <c r="M12" s="99"/>
      <c r="N12" s="100"/>
    </row>
    <row r="13" spans="1:14" ht="20.25" customHeight="1">
      <c r="A13" s="101" t="s">
        <v>53</v>
      </c>
      <c r="B13" s="101" t="s">
        <v>54</v>
      </c>
      <c r="C13" s="102">
        <f t="shared" si="0"/>
        <v>40</v>
      </c>
      <c r="D13" s="103"/>
      <c r="E13" s="103">
        <v>40</v>
      </c>
      <c r="F13" s="100"/>
      <c r="G13" s="100"/>
      <c r="H13" s="100"/>
      <c r="I13" s="100"/>
      <c r="J13" s="100"/>
      <c r="K13" s="100"/>
      <c r="L13" s="100"/>
      <c r="M13" s="103"/>
      <c r="N13" s="100"/>
    </row>
    <row r="14" spans="1:14" ht="20.25" customHeight="1">
      <c r="A14" s="88" t="s">
        <v>55</v>
      </c>
      <c r="B14" s="88" t="s">
        <v>56</v>
      </c>
      <c r="C14" s="99">
        <f t="shared" si="0"/>
        <v>1103.5900000000001</v>
      </c>
      <c r="D14" s="99">
        <v>93.59</v>
      </c>
      <c r="E14" s="99">
        <v>270</v>
      </c>
      <c r="F14" s="100"/>
      <c r="G14" s="100"/>
      <c r="H14" s="100"/>
      <c r="I14" s="100"/>
      <c r="J14" s="100"/>
      <c r="K14" s="100"/>
      <c r="L14" s="100"/>
      <c r="M14" s="99">
        <v>740</v>
      </c>
      <c r="N14" s="100"/>
    </row>
    <row r="15" spans="1:14" ht="20.25" customHeight="1">
      <c r="A15" s="88" t="s">
        <v>57</v>
      </c>
      <c r="B15" s="88" t="s">
        <v>58</v>
      </c>
      <c r="C15" s="99">
        <f t="shared" si="0"/>
        <v>1103.5900000000001</v>
      </c>
      <c r="D15" s="99">
        <v>93.59</v>
      </c>
      <c r="E15" s="99">
        <v>270</v>
      </c>
      <c r="F15" s="100"/>
      <c r="G15" s="100"/>
      <c r="H15" s="100"/>
      <c r="I15" s="100"/>
      <c r="J15" s="100"/>
      <c r="K15" s="100"/>
      <c r="L15" s="100"/>
      <c r="M15" s="99">
        <v>740</v>
      </c>
      <c r="N15" s="100"/>
    </row>
    <row r="16" spans="1:14" ht="20.25" customHeight="1">
      <c r="A16" s="101" t="s">
        <v>59</v>
      </c>
      <c r="B16" s="101" t="s">
        <v>60</v>
      </c>
      <c r="C16" s="102">
        <f t="shared" si="0"/>
        <v>1103.5900000000001</v>
      </c>
      <c r="D16" s="103">
        <v>93.59</v>
      </c>
      <c r="E16" s="103">
        <v>270</v>
      </c>
      <c r="F16" s="100"/>
      <c r="G16" s="100"/>
      <c r="H16" s="100"/>
      <c r="I16" s="100"/>
      <c r="J16" s="100"/>
      <c r="K16" s="100"/>
      <c r="L16" s="100"/>
      <c r="M16" s="103">
        <v>740</v>
      </c>
      <c r="N16" s="100"/>
    </row>
    <row r="17" spans="1:14" ht="20.25" customHeight="1">
      <c r="A17" s="88" t="s">
        <v>61</v>
      </c>
      <c r="B17" s="88" t="s">
        <v>62</v>
      </c>
      <c r="C17" s="99">
        <f t="shared" si="0"/>
        <v>6165.94</v>
      </c>
      <c r="D17" s="99">
        <v>824.7</v>
      </c>
      <c r="E17" s="99">
        <v>2397</v>
      </c>
      <c r="F17" s="100"/>
      <c r="G17" s="100"/>
      <c r="H17" s="100"/>
      <c r="I17" s="100"/>
      <c r="J17" s="100"/>
      <c r="K17" s="100"/>
      <c r="L17" s="100"/>
      <c r="M17" s="99">
        <v>2944.24</v>
      </c>
      <c r="N17" s="100"/>
    </row>
    <row r="18" spans="1:14" ht="20.25" customHeight="1">
      <c r="A18" s="88" t="s">
        <v>63</v>
      </c>
      <c r="B18" s="88" t="s">
        <v>64</v>
      </c>
      <c r="C18" s="99">
        <f t="shared" si="0"/>
        <v>6165.94</v>
      </c>
      <c r="D18" s="99">
        <v>824.7</v>
      </c>
      <c r="E18" s="99">
        <v>2397</v>
      </c>
      <c r="F18" s="100"/>
      <c r="G18" s="100"/>
      <c r="H18" s="100"/>
      <c r="I18" s="100"/>
      <c r="J18" s="100"/>
      <c r="K18" s="100"/>
      <c r="L18" s="100"/>
      <c r="M18" s="99">
        <v>2944.24</v>
      </c>
      <c r="N18" s="100"/>
    </row>
    <row r="19" spans="1:14" ht="20.25" customHeight="1">
      <c r="A19" s="101" t="s">
        <v>65</v>
      </c>
      <c r="B19" s="101" t="s">
        <v>66</v>
      </c>
      <c r="C19" s="102">
        <f t="shared" si="0"/>
        <v>5691.94</v>
      </c>
      <c r="D19" s="103">
        <v>824.7</v>
      </c>
      <c r="E19" s="103">
        <v>2209</v>
      </c>
      <c r="F19" s="100"/>
      <c r="G19" s="100"/>
      <c r="H19" s="104"/>
      <c r="I19" s="104"/>
      <c r="J19" s="100"/>
      <c r="K19" s="100"/>
      <c r="L19" s="100"/>
      <c r="M19" s="103">
        <v>2658.24</v>
      </c>
      <c r="N19" s="100"/>
    </row>
    <row r="20" spans="1:14" ht="20.25" customHeight="1">
      <c r="A20" s="101" t="s">
        <v>67</v>
      </c>
      <c r="B20" s="101" t="s">
        <v>68</v>
      </c>
      <c r="C20" s="102">
        <f t="shared" si="0"/>
        <v>474</v>
      </c>
      <c r="D20" s="103"/>
      <c r="E20" s="103">
        <v>188</v>
      </c>
      <c r="F20" s="100"/>
      <c r="G20" s="100"/>
      <c r="H20" s="105"/>
      <c r="I20" s="105"/>
      <c r="J20" s="100"/>
      <c r="K20" s="100"/>
      <c r="L20" s="100"/>
      <c r="M20" s="103">
        <v>286</v>
      </c>
      <c r="N20" s="100"/>
    </row>
    <row r="21" spans="1:14" ht="20.25" customHeight="1">
      <c r="A21" s="120" t="s">
        <v>69</v>
      </c>
      <c r="B21" s="121"/>
      <c r="C21" s="99">
        <f>C7+C11+C14+C17</f>
        <v>7684.11</v>
      </c>
      <c r="D21" s="99">
        <f t="shared" ref="D21:M21" si="1">D7+D11+D14+D17</f>
        <v>918.29000000000008</v>
      </c>
      <c r="E21" s="99">
        <f t="shared" si="1"/>
        <v>3081.58</v>
      </c>
      <c r="F21" s="99">
        <f t="shared" si="1"/>
        <v>0</v>
      </c>
      <c r="G21" s="99">
        <f t="shared" si="1"/>
        <v>0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3684.24</v>
      </c>
      <c r="N21" s="100"/>
    </row>
    <row r="22" spans="1:14" ht="15.6" customHeight="1"/>
    <row r="23" spans="1:14" ht="15.6" customHeight="1"/>
    <row r="24" spans="1:14" ht="15.6" customHeight="1"/>
    <row r="25" spans="1:14" ht="15.6" customHeight="1"/>
    <row r="26" spans="1:14" ht="15.6" customHeight="1"/>
    <row r="27" spans="1:14" ht="15.6" customHeight="1"/>
    <row r="28" spans="1:14" ht="15.6" customHeight="1"/>
    <row r="29" spans="1:14" ht="15.6" customHeight="1"/>
    <row r="30" spans="1:14" ht="15.6" customHeight="1"/>
    <row r="31" spans="1:14" ht="15.6" customHeight="1"/>
    <row r="32" spans="1:14" ht="15.6" customHeight="1"/>
    <row r="33" ht="15.6" customHeight="1"/>
  </sheetData>
  <mergeCells count="14">
    <mergeCell ref="A2:N2"/>
    <mergeCell ref="A4:B4"/>
    <mergeCell ref="H4:I4"/>
    <mergeCell ref="A21:B21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phoneticPr fontId="3" type="noConversion"/>
  <printOptions horizontalCentered="1"/>
  <pageMargins left="0.45" right="0.389583333333333" top="0.62986111111111098" bottom="0.58958333333333302" header="0.51180555555555596" footer="0.51180555555555596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showZeros="0" workbookViewId="0">
      <selection activeCell="C10" sqref="C10"/>
    </sheetView>
  </sheetViews>
  <sheetFormatPr defaultColWidth="9" defaultRowHeight="15.6"/>
  <cols>
    <col min="1" max="1" width="9" style="5"/>
    <col min="2" max="2" width="29.3984375" style="5" customWidth="1"/>
    <col min="3" max="8" width="15.59765625" style="5" customWidth="1"/>
    <col min="9" max="16384" width="9" style="5"/>
  </cols>
  <sheetData>
    <row r="1" spans="1:8">
      <c r="A1" s="6"/>
      <c r="H1" s="12" t="s">
        <v>70</v>
      </c>
    </row>
    <row r="2" spans="1:8" ht="20.25" customHeight="1">
      <c r="A2" s="128" t="s">
        <v>71</v>
      </c>
      <c r="B2" s="128"/>
      <c r="C2" s="128"/>
      <c r="D2" s="128"/>
      <c r="E2" s="128"/>
      <c r="F2" s="128"/>
      <c r="G2" s="128"/>
      <c r="H2" s="128"/>
    </row>
    <row r="3" spans="1:8" ht="16.350000000000001" customHeight="1">
      <c r="A3" s="7"/>
      <c r="B3" s="7"/>
      <c r="C3" s="7"/>
      <c r="D3" s="7"/>
      <c r="E3" s="7"/>
      <c r="F3" s="7"/>
      <c r="G3" s="7"/>
      <c r="H3" s="13" t="s">
        <v>2</v>
      </c>
    </row>
    <row r="4" spans="1:8" ht="51" customHeight="1">
      <c r="A4" s="112" t="s">
        <v>36</v>
      </c>
      <c r="B4" s="112" t="s">
        <v>72</v>
      </c>
      <c r="C4" s="112" t="s">
        <v>69</v>
      </c>
      <c r="D4" s="113" t="s">
        <v>73</v>
      </c>
      <c r="E4" s="86" t="s">
        <v>74</v>
      </c>
      <c r="F4" s="113" t="s">
        <v>75</v>
      </c>
      <c r="G4" s="113" t="s">
        <v>76</v>
      </c>
      <c r="H4" s="87" t="s">
        <v>77</v>
      </c>
    </row>
    <row r="5" spans="1:8" ht="26.1" customHeight="1">
      <c r="A5" s="62" t="s">
        <v>78</v>
      </c>
      <c r="B5" s="88" t="s">
        <v>40</v>
      </c>
      <c r="C5" s="66">
        <f>D5+E5</f>
        <v>7684.11</v>
      </c>
      <c r="D5" s="66">
        <v>7210.11</v>
      </c>
      <c r="E5" s="66">
        <v>474</v>
      </c>
      <c r="F5" s="89"/>
      <c r="G5" s="89"/>
      <c r="H5" s="89"/>
    </row>
    <row r="6" spans="1:8" ht="26.1" customHeight="1">
      <c r="A6" s="62" t="s">
        <v>41</v>
      </c>
      <c r="B6" s="62" t="s">
        <v>42</v>
      </c>
      <c r="C6" s="66">
        <f t="shared" ref="C6:C19" si="0">D6+E6</f>
        <v>374.58</v>
      </c>
      <c r="D6" s="66">
        <v>374.58</v>
      </c>
      <c r="E6" s="66"/>
      <c r="F6" s="89"/>
      <c r="G6" s="89"/>
      <c r="H6" s="89"/>
    </row>
    <row r="7" spans="1:8" ht="26.1" customHeight="1">
      <c r="A7" s="62" t="s">
        <v>43</v>
      </c>
      <c r="B7" s="62" t="s">
        <v>44</v>
      </c>
      <c r="C7" s="66">
        <f t="shared" si="0"/>
        <v>374.58</v>
      </c>
      <c r="D7" s="66">
        <v>374.58</v>
      </c>
      <c r="E7" s="66"/>
      <c r="F7" s="89"/>
      <c r="G7" s="89"/>
      <c r="H7" s="89"/>
    </row>
    <row r="8" spans="1:8" ht="26.1" customHeight="1">
      <c r="A8" s="67" t="s">
        <v>45</v>
      </c>
      <c r="B8" s="67" t="s">
        <v>46</v>
      </c>
      <c r="C8" s="90">
        <f t="shared" si="0"/>
        <v>249.72</v>
      </c>
      <c r="D8" s="83">
        <v>249.72</v>
      </c>
      <c r="E8" s="83"/>
      <c r="F8" s="89"/>
      <c r="G8" s="89"/>
      <c r="H8" s="89"/>
    </row>
    <row r="9" spans="1:8" ht="26.1" customHeight="1">
      <c r="A9" s="67" t="s">
        <v>47</v>
      </c>
      <c r="B9" s="67" t="s">
        <v>48</v>
      </c>
      <c r="C9" s="90">
        <f t="shared" si="0"/>
        <v>124.86</v>
      </c>
      <c r="D9" s="83">
        <v>124.86</v>
      </c>
      <c r="E9" s="83"/>
      <c r="F9" s="89"/>
      <c r="G9" s="89"/>
      <c r="H9" s="89"/>
    </row>
    <row r="10" spans="1:8" ht="26.1" customHeight="1">
      <c r="A10" s="62" t="s">
        <v>49</v>
      </c>
      <c r="B10" s="62" t="s">
        <v>50</v>
      </c>
      <c r="C10" s="66">
        <f t="shared" si="0"/>
        <v>40</v>
      </c>
      <c r="D10" s="66">
        <v>40</v>
      </c>
      <c r="E10" s="66"/>
      <c r="F10" s="89"/>
      <c r="G10" s="89"/>
      <c r="H10" s="89"/>
    </row>
    <row r="11" spans="1:8" ht="26.1" customHeight="1">
      <c r="A11" s="62" t="s">
        <v>51</v>
      </c>
      <c r="B11" s="62" t="s">
        <v>52</v>
      </c>
      <c r="C11" s="66">
        <f t="shared" si="0"/>
        <v>40</v>
      </c>
      <c r="D11" s="66">
        <v>40</v>
      </c>
      <c r="E11" s="66"/>
      <c r="F11" s="89"/>
      <c r="G11" s="89"/>
      <c r="H11" s="89"/>
    </row>
    <row r="12" spans="1:8" ht="26.1" customHeight="1">
      <c r="A12" s="67" t="s">
        <v>53</v>
      </c>
      <c r="B12" s="67" t="s">
        <v>54</v>
      </c>
      <c r="C12" s="90">
        <f t="shared" si="0"/>
        <v>40</v>
      </c>
      <c r="D12" s="83">
        <v>40</v>
      </c>
      <c r="E12" s="83"/>
      <c r="F12" s="89"/>
      <c r="G12" s="89"/>
      <c r="H12" s="89"/>
    </row>
    <row r="13" spans="1:8" ht="26.1" customHeight="1">
      <c r="A13" s="62" t="s">
        <v>55</v>
      </c>
      <c r="B13" s="62" t="s">
        <v>56</v>
      </c>
      <c r="C13" s="66">
        <f t="shared" si="0"/>
        <v>1103.5899999999999</v>
      </c>
      <c r="D13" s="66">
        <v>1103.5899999999999</v>
      </c>
      <c r="E13" s="66"/>
      <c r="F13" s="89"/>
      <c r="G13" s="89"/>
      <c r="H13" s="89"/>
    </row>
    <row r="14" spans="1:8" ht="26.1" customHeight="1">
      <c r="A14" s="62" t="s">
        <v>57</v>
      </c>
      <c r="B14" s="62" t="s">
        <v>58</v>
      </c>
      <c r="C14" s="66">
        <f t="shared" si="0"/>
        <v>1103.5899999999999</v>
      </c>
      <c r="D14" s="66">
        <v>1103.5899999999999</v>
      </c>
      <c r="E14" s="66"/>
      <c r="F14" s="89"/>
      <c r="G14" s="89"/>
      <c r="H14" s="89"/>
    </row>
    <row r="15" spans="1:8" ht="26.1" customHeight="1">
      <c r="A15" s="67" t="s">
        <v>59</v>
      </c>
      <c r="B15" s="67" t="s">
        <v>60</v>
      </c>
      <c r="C15" s="90">
        <f t="shared" si="0"/>
        <v>1103.5899999999999</v>
      </c>
      <c r="D15" s="83">
        <v>1103.5899999999999</v>
      </c>
      <c r="E15" s="83"/>
      <c r="F15" s="89"/>
      <c r="G15" s="89"/>
      <c r="H15" s="89"/>
    </row>
    <row r="16" spans="1:8" ht="26.1" customHeight="1">
      <c r="A16" s="62" t="s">
        <v>61</v>
      </c>
      <c r="B16" s="62" t="s">
        <v>62</v>
      </c>
      <c r="C16" s="66">
        <f t="shared" si="0"/>
        <v>6165.94</v>
      </c>
      <c r="D16" s="66">
        <v>5691.94</v>
      </c>
      <c r="E16" s="66">
        <v>474</v>
      </c>
      <c r="F16" s="89"/>
      <c r="G16" s="89"/>
      <c r="H16" s="89"/>
    </row>
    <row r="17" spans="1:8" ht="26.1" customHeight="1">
      <c r="A17" s="62" t="s">
        <v>63</v>
      </c>
      <c r="B17" s="62" t="s">
        <v>64</v>
      </c>
      <c r="C17" s="66">
        <f t="shared" si="0"/>
        <v>6165.94</v>
      </c>
      <c r="D17" s="66">
        <v>5691.94</v>
      </c>
      <c r="E17" s="66">
        <v>474</v>
      </c>
      <c r="F17" s="89"/>
      <c r="G17" s="89"/>
      <c r="H17" s="89"/>
    </row>
    <row r="18" spans="1:8" ht="26.1" customHeight="1">
      <c r="A18" s="67" t="s">
        <v>65</v>
      </c>
      <c r="B18" s="67" t="s">
        <v>66</v>
      </c>
      <c r="C18" s="66">
        <f t="shared" si="0"/>
        <v>5691.94</v>
      </c>
      <c r="D18" s="83">
        <v>5691.94</v>
      </c>
      <c r="E18" s="83"/>
      <c r="F18" s="89"/>
      <c r="G18" s="89"/>
      <c r="H18" s="89"/>
    </row>
    <row r="19" spans="1:8" ht="26.1" customHeight="1">
      <c r="A19" s="67" t="s">
        <v>67</v>
      </c>
      <c r="B19" s="67" t="s">
        <v>68</v>
      </c>
      <c r="C19" s="66">
        <f t="shared" si="0"/>
        <v>474</v>
      </c>
      <c r="D19" s="83"/>
      <c r="E19" s="83">
        <v>474</v>
      </c>
      <c r="F19" s="89"/>
      <c r="G19" s="89"/>
      <c r="H19" s="89"/>
    </row>
    <row r="20" spans="1:8" ht="26.1" customHeight="1">
      <c r="A20" s="129" t="s">
        <v>69</v>
      </c>
      <c r="B20" s="130"/>
      <c r="C20" s="66">
        <f>C6+C10+C13+C16</f>
        <v>7684.11</v>
      </c>
      <c r="D20" s="66">
        <f>D6+D10+D13+D16</f>
        <v>7210.11</v>
      </c>
      <c r="E20" s="66">
        <f>E16</f>
        <v>474</v>
      </c>
      <c r="F20" s="89"/>
      <c r="G20" s="89"/>
      <c r="H20" s="89"/>
    </row>
    <row r="21" spans="1:8" s="4" customFormat="1" ht="19.2" customHeight="1">
      <c r="A21" s="11"/>
    </row>
    <row r="22" spans="1:8" s="4" customFormat="1" ht="19.2" customHeight="1"/>
    <row r="23" spans="1:8" s="4" customFormat="1" ht="19.2" customHeight="1"/>
    <row r="24" spans="1:8" ht="19.2" customHeight="1"/>
  </sheetData>
  <mergeCells count="2">
    <mergeCell ref="A2:H2"/>
    <mergeCell ref="A20:B20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showGridLines="0" showZeros="0" workbookViewId="0">
      <selection activeCell="B11" sqref="B11"/>
    </sheetView>
  </sheetViews>
  <sheetFormatPr defaultColWidth="9" defaultRowHeight="15.6"/>
  <cols>
    <col min="1" max="1" width="34.09765625" style="5" customWidth="1"/>
    <col min="2" max="2" width="22.19921875" style="5" customWidth="1"/>
    <col min="3" max="3" width="31" style="5" customWidth="1"/>
    <col min="4" max="4" width="21" style="5" customWidth="1"/>
    <col min="5" max="16384" width="9" style="5"/>
  </cols>
  <sheetData>
    <row r="1" spans="1:4" s="33" customFormat="1" ht="15" customHeight="1">
      <c r="A1" s="4"/>
      <c r="D1" s="12" t="s">
        <v>79</v>
      </c>
    </row>
    <row r="2" spans="1:4" ht="30.75" customHeight="1">
      <c r="A2" s="128" t="s">
        <v>80</v>
      </c>
      <c r="B2" s="128"/>
      <c r="C2" s="128"/>
      <c r="D2" s="128"/>
    </row>
    <row r="3" spans="1:4" ht="15" customHeight="1">
      <c r="A3" s="4"/>
      <c r="B3" s="4"/>
      <c r="C3" s="4"/>
      <c r="D3" s="4" t="s">
        <v>81</v>
      </c>
    </row>
    <row r="4" spans="1:4" ht="30" customHeight="1">
      <c r="A4" s="131" t="s">
        <v>3</v>
      </c>
      <c r="B4" s="131"/>
      <c r="C4" s="131" t="s">
        <v>4</v>
      </c>
      <c r="D4" s="131"/>
    </row>
    <row r="5" spans="1:4" ht="30" customHeight="1">
      <c r="A5" s="79" t="s">
        <v>82</v>
      </c>
      <c r="B5" s="79" t="s">
        <v>6</v>
      </c>
      <c r="C5" s="79" t="s">
        <v>82</v>
      </c>
      <c r="D5" s="79" t="s">
        <v>6</v>
      </c>
    </row>
    <row r="6" spans="1:4" ht="26.25" customHeight="1">
      <c r="A6" s="80" t="s">
        <v>83</v>
      </c>
      <c r="B6" s="81">
        <v>3081.58</v>
      </c>
      <c r="C6" s="67" t="s">
        <v>84</v>
      </c>
      <c r="D6" s="82">
        <v>3999.87</v>
      </c>
    </row>
    <row r="7" spans="1:4" ht="26.25" customHeight="1">
      <c r="A7" s="80" t="s">
        <v>85</v>
      </c>
      <c r="B7" s="83">
        <v>3081.58</v>
      </c>
      <c r="C7" s="67" t="s">
        <v>86</v>
      </c>
      <c r="D7" s="84">
        <v>374.58</v>
      </c>
    </row>
    <row r="8" spans="1:4" ht="26.25" customHeight="1">
      <c r="A8" s="80" t="s">
        <v>87</v>
      </c>
      <c r="B8" s="80"/>
      <c r="C8" s="67" t="s">
        <v>88</v>
      </c>
      <c r="D8" s="84">
        <v>40</v>
      </c>
    </row>
    <row r="9" spans="1:4" ht="26.25" customHeight="1">
      <c r="A9" s="80" t="s">
        <v>89</v>
      </c>
      <c r="B9" s="80"/>
      <c r="C9" s="67" t="s">
        <v>90</v>
      </c>
      <c r="D9" s="84">
        <v>363.59</v>
      </c>
    </row>
    <row r="10" spans="1:4" ht="26.25" customHeight="1">
      <c r="A10" s="80"/>
      <c r="B10" s="80"/>
      <c r="C10" s="67" t="s">
        <v>91</v>
      </c>
      <c r="D10" s="84">
        <v>3221.7</v>
      </c>
    </row>
    <row r="11" spans="1:4" ht="26.25" customHeight="1">
      <c r="A11" s="80" t="s">
        <v>92</v>
      </c>
      <c r="B11" s="81">
        <v>918.29</v>
      </c>
      <c r="C11" s="80"/>
      <c r="D11" s="85"/>
    </row>
    <row r="12" spans="1:4" ht="26.25" customHeight="1">
      <c r="A12" s="80" t="s">
        <v>85</v>
      </c>
      <c r="B12" s="83">
        <v>918.29</v>
      </c>
      <c r="C12" s="80"/>
      <c r="D12" s="85"/>
    </row>
    <row r="13" spans="1:4" ht="26.25" customHeight="1">
      <c r="A13" s="80" t="s">
        <v>87</v>
      </c>
      <c r="B13" s="80"/>
      <c r="C13" s="80"/>
      <c r="D13" s="85"/>
    </row>
    <row r="14" spans="1:4" ht="26.25" customHeight="1">
      <c r="A14" s="80" t="s">
        <v>89</v>
      </c>
      <c r="B14" s="80"/>
      <c r="C14" s="80"/>
      <c r="D14" s="85"/>
    </row>
    <row r="15" spans="1:4" ht="26.25" customHeight="1">
      <c r="A15" s="80"/>
      <c r="B15" s="80"/>
      <c r="C15" s="80"/>
      <c r="D15" s="80"/>
    </row>
    <row r="16" spans="1:4" ht="26.25" customHeight="1">
      <c r="A16" s="80"/>
      <c r="B16" s="80"/>
      <c r="C16" s="80" t="s">
        <v>93</v>
      </c>
      <c r="D16" s="85"/>
    </row>
    <row r="17" spans="1:4" ht="26.25" customHeight="1">
      <c r="A17" s="80"/>
      <c r="B17" s="80"/>
      <c r="C17" s="80"/>
      <c r="D17" s="80"/>
    </row>
    <row r="18" spans="1:4" ht="26.25" customHeight="1">
      <c r="A18" s="79" t="s">
        <v>94</v>
      </c>
      <c r="B18" s="81">
        <f>B6+B11</f>
        <v>3999.87</v>
      </c>
      <c r="C18" s="79" t="s">
        <v>95</v>
      </c>
      <c r="D18" s="81">
        <f>D6</f>
        <v>3999.87</v>
      </c>
    </row>
    <row r="19" spans="1:4" ht="19.95" customHeight="1"/>
    <row r="20" spans="1:4" ht="19.95" customHeight="1"/>
    <row r="21" spans="1:4" ht="19.95" customHeight="1"/>
    <row r="22" spans="1:4" ht="19.95" customHeight="1"/>
  </sheetData>
  <mergeCells count="3">
    <mergeCell ref="A2:D2"/>
    <mergeCell ref="A4:B4"/>
    <mergeCell ref="C4:D4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1"/>
  <sheetViews>
    <sheetView showGridLines="0" workbookViewId="0">
      <selection activeCell="F16" sqref="F16"/>
    </sheetView>
  </sheetViews>
  <sheetFormatPr defaultColWidth="8" defaultRowHeight="16.2" customHeight="1"/>
  <cols>
    <col min="1" max="1" width="9" style="54" customWidth="1"/>
    <col min="2" max="2" width="24" style="54" customWidth="1"/>
    <col min="3" max="3" width="13.09765625" style="55" customWidth="1"/>
    <col min="4" max="4" width="11.59765625" style="55" customWidth="1"/>
    <col min="5" max="8" width="11.59765625" style="54" customWidth="1"/>
    <col min="9" max="12" width="9.09765625" style="54" customWidth="1"/>
    <col min="13" max="248" width="8" style="54" customWidth="1"/>
    <col min="249" max="16384" width="8" style="54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7"/>
      <c r="L1" s="12" t="s">
        <v>96</v>
      </c>
    </row>
    <row r="2" spans="1:12" ht="26.25" customHeight="1">
      <c r="A2" s="139" t="s">
        <v>97</v>
      </c>
      <c r="B2" s="139"/>
      <c r="C2" s="140"/>
      <c r="D2" s="140"/>
      <c r="E2" s="139"/>
      <c r="F2" s="139"/>
      <c r="G2" s="139"/>
      <c r="H2" s="139"/>
      <c r="I2" s="139"/>
      <c r="J2" s="139"/>
      <c r="K2" s="139"/>
      <c r="L2" s="139"/>
    </row>
    <row r="3" spans="1:12" ht="14.25" customHeight="1">
      <c r="A3" s="59"/>
      <c r="B3" s="59"/>
      <c r="C3" s="60"/>
      <c r="D3" s="60"/>
      <c r="E3" s="59"/>
      <c r="F3" s="59"/>
      <c r="G3" s="59"/>
      <c r="H3" s="59"/>
      <c r="I3" s="59"/>
      <c r="J3" s="77"/>
      <c r="K3" s="59"/>
      <c r="L3" s="77" t="s">
        <v>2</v>
      </c>
    </row>
    <row r="4" spans="1:12" ht="37.5" customHeight="1">
      <c r="A4" s="134" t="s">
        <v>98</v>
      </c>
      <c r="B4" s="134"/>
      <c r="C4" s="141" t="s">
        <v>99</v>
      </c>
      <c r="D4" s="142"/>
      <c r="E4" s="143" t="s">
        <v>100</v>
      </c>
      <c r="F4" s="144"/>
      <c r="G4" s="144"/>
      <c r="H4" s="145"/>
      <c r="I4" s="134" t="s">
        <v>101</v>
      </c>
      <c r="J4" s="134"/>
      <c r="K4" s="134" t="s">
        <v>102</v>
      </c>
      <c r="L4" s="134"/>
    </row>
    <row r="5" spans="1:12" ht="30" customHeight="1">
      <c r="A5" s="132" t="s">
        <v>36</v>
      </c>
      <c r="B5" s="132" t="s">
        <v>37</v>
      </c>
      <c r="C5" s="137" t="s">
        <v>103</v>
      </c>
      <c r="D5" s="137" t="s">
        <v>104</v>
      </c>
      <c r="E5" s="134" t="s">
        <v>105</v>
      </c>
      <c r="F5" s="134"/>
      <c r="G5" s="134"/>
      <c r="H5" s="132" t="s">
        <v>106</v>
      </c>
      <c r="I5" s="132" t="s">
        <v>107</v>
      </c>
      <c r="J5" s="132" t="s">
        <v>108</v>
      </c>
      <c r="K5" s="132" t="s">
        <v>107</v>
      </c>
      <c r="L5" s="132" t="s">
        <v>108</v>
      </c>
    </row>
    <row r="6" spans="1:12" ht="28.5" customHeight="1">
      <c r="A6" s="133"/>
      <c r="B6" s="133">
        <v>2</v>
      </c>
      <c r="C6" s="138"/>
      <c r="D6" s="138">
        <v>8</v>
      </c>
      <c r="E6" s="61" t="s">
        <v>109</v>
      </c>
      <c r="F6" s="61" t="s">
        <v>73</v>
      </c>
      <c r="G6" s="61" t="s">
        <v>74</v>
      </c>
      <c r="H6" s="133">
        <v>10</v>
      </c>
      <c r="I6" s="133" t="s">
        <v>110</v>
      </c>
      <c r="J6" s="133" t="s">
        <v>111</v>
      </c>
      <c r="K6" s="133" t="s">
        <v>110</v>
      </c>
      <c r="L6" s="133" t="s">
        <v>111</v>
      </c>
    </row>
    <row r="7" spans="1:12" ht="18" customHeight="1">
      <c r="A7" s="62" t="s">
        <v>41</v>
      </c>
      <c r="B7" s="62" t="s">
        <v>42</v>
      </c>
      <c r="C7" s="63"/>
      <c r="D7" s="63"/>
      <c r="E7" s="64">
        <v>374.58</v>
      </c>
      <c r="F7" s="64">
        <v>374.58</v>
      </c>
      <c r="G7" s="65"/>
      <c r="H7" s="66">
        <f>E7</f>
        <v>374.58</v>
      </c>
      <c r="I7" s="65">
        <f>E7-C7</f>
        <v>374.58</v>
      </c>
      <c r="J7" s="78">
        <v>1</v>
      </c>
      <c r="K7" s="65">
        <f>H7-D7</f>
        <v>374.58</v>
      </c>
      <c r="L7" s="78">
        <v>1</v>
      </c>
    </row>
    <row r="8" spans="1:12" ht="18" customHeight="1">
      <c r="A8" s="62" t="s">
        <v>43</v>
      </c>
      <c r="B8" s="62" t="s">
        <v>44</v>
      </c>
      <c r="C8" s="63"/>
      <c r="D8" s="63"/>
      <c r="E8" s="64">
        <v>374.58</v>
      </c>
      <c r="F8" s="64">
        <v>374.58</v>
      </c>
      <c r="G8" s="65"/>
      <c r="H8" s="66">
        <f t="shared" ref="H8:H20" si="0">E8</f>
        <v>374.58</v>
      </c>
      <c r="I8" s="65">
        <f t="shared" ref="I8:I20" si="1">E8-C8</f>
        <v>374.58</v>
      </c>
      <c r="J8" s="78">
        <v>1</v>
      </c>
      <c r="K8" s="65">
        <f t="shared" ref="K8:K20" si="2">H8-D8</f>
        <v>374.58</v>
      </c>
      <c r="L8" s="78">
        <v>1</v>
      </c>
    </row>
    <row r="9" spans="1:12" ht="18" customHeight="1">
      <c r="A9" s="67" t="s">
        <v>45</v>
      </c>
      <c r="B9" s="67" t="s">
        <v>46</v>
      </c>
      <c r="C9" s="68"/>
      <c r="D9" s="68"/>
      <c r="E9" s="69">
        <v>249.72</v>
      </c>
      <c r="F9" s="70">
        <v>249.72</v>
      </c>
      <c r="G9" s="71"/>
      <c r="H9" s="66">
        <f t="shared" si="0"/>
        <v>249.72</v>
      </c>
      <c r="I9" s="65">
        <f t="shared" si="1"/>
        <v>249.72</v>
      </c>
      <c r="J9" s="78">
        <v>1</v>
      </c>
      <c r="K9" s="65">
        <f t="shared" si="2"/>
        <v>249.72</v>
      </c>
      <c r="L9" s="78">
        <v>1</v>
      </c>
    </row>
    <row r="10" spans="1:12" ht="18" customHeight="1">
      <c r="A10" s="67" t="s">
        <v>47</v>
      </c>
      <c r="B10" s="67" t="s">
        <v>48</v>
      </c>
      <c r="C10" s="63"/>
      <c r="D10" s="63"/>
      <c r="E10" s="69">
        <v>124.86</v>
      </c>
      <c r="F10" s="70">
        <v>124.86</v>
      </c>
      <c r="G10" s="65"/>
      <c r="H10" s="66">
        <f t="shared" si="0"/>
        <v>124.86</v>
      </c>
      <c r="I10" s="65">
        <f t="shared" si="1"/>
        <v>124.86</v>
      </c>
      <c r="J10" s="78">
        <v>1</v>
      </c>
      <c r="K10" s="65">
        <f t="shared" si="2"/>
        <v>124.86</v>
      </c>
      <c r="L10" s="78">
        <v>1</v>
      </c>
    </row>
    <row r="11" spans="1:12" ht="18" customHeight="1">
      <c r="A11" s="62" t="s">
        <v>49</v>
      </c>
      <c r="B11" s="62" t="s">
        <v>50</v>
      </c>
      <c r="C11" s="63"/>
      <c r="D11" s="63"/>
      <c r="E11" s="64">
        <v>40</v>
      </c>
      <c r="F11" s="64">
        <v>40</v>
      </c>
      <c r="G11" s="65"/>
      <c r="H11" s="66">
        <f t="shared" si="0"/>
        <v>40</v>
      </c>
      <c r="I11" s="65">
        <f t="shared" si="1"/>
        <v>40</v>
      </c>
      <c r="J11" s="78">
        <v>1</v>
      </c>
      <c r="K11" s="65">
        <f t="shared" si="2"/>
        <v>40</v>
      </c>
      <c r="L11" s="78">
        <v>1</v>
      </c>
    </row>
    <row r="12" spans="1:12" ht="18" customHeight="1">
      <c r="A12" s="62" t="s">
        <v>51</v>
      </c>
      <c r="B12" s="62" t="s">
        <v>52</v>
      </c>
      <c r="C12" s="63"/>
      <c r="D12" s="63"/>
      <c r="E12" s="64">
        <v>40</v>
      </c>
      <c r="F12" s="64">
        <v>40</v>
      </c>
      <c r="G12" s="64"/>
      <c r="H12" s="66">
        <f t="shared" si="0"/>
        <v>40</v>
      </c>
      <c r="I12" s="65">
        <f t="shared" si="1"/>
        <v>40</v>
      </c>
      <c r="J12" s="78">
        <v>1</v>
      </c>
      <c r="K12" s="65">
        <f t="shared" si="2"/>
        <v>40</v>
      </c>
      <c r="L12" s="78">
        <v>1</v>
      </c>
    </row>
    <row r="13" spans="1:12" ht="18" customHeight="1">
      <c r="A13" s="67" t="s">
        <v>53</v>
      </c>
      <c r="B13" s="67" t="s">
        <v>54</v>
      </c>
      <c r="C13" s="63"/>
      <c r="D13" s="63"/>
      <c r="E13" s="69">
        <v>40</v>
      </c>
      <c r="F13" s="70">
        <v>40</v>
      </c>
      <c r="G13" s="70"/>
      <c r="H13" s="66">
        <f t="shared" si="0"/>
        <v>40</v>
      </c>
      <c r="I13" s="65">
        <f t="shared" si="1"/>
        <v>40</v>
      </c>
      <c r="J13" s="78">
        <v>1</v>
      </c>
      <c r="K13" s="65">
        <f t="shared" si="2"/>
        <v>40</v>
      </c>
      <c r="L13" s="78">
        <v>1</v>
      </c>
    </row>
    <row r="14" spans="1:12" ht="18" customHeight="1">
      <c r="A14" s="62" t="s">
        <v>55</v>
      </c>
      <c r="B14" s="62" t="s">
        <v>56</v>
      </c>
      <c r="C14" s="72">
        <v>226.1</v>
      </c>
      <c r="D14" s="73">
        <f>C14</f>
        <v>226.1</v>
      </c>
      <c r="E14" s="64">
        <v>270</v>
      </c>
      <c r="F14" s="64">
        <v>270</v>
      </c>
      <c r="G14" s="70"/>
      <c r="H14" s="66">
        <f t="shared" si="0"/>
        <v>270</v>
      </c>
      <c r="I14" s="65">
        <f t="shared" si="1"/>
        <v>43.900000000000006</v>
      </c>
      <c r="J14" s="78">
        <f t="shared" ref="J14:J21" si="3">I14/C14</f>
        <v>0.19416187527642639</v>
      </c>
      <c r="K14" s="65">
        <f t="shared" si="2"/>
        <v>43.900000000000006</v>
      </c>
      <c r="L14" s="78">
        <f>K14/D14</f>
        <v>0.19416187527642639</v>
      </c>
    </row>
    <row r="15" spans="1:12" ht="18" customHeight="1">
      <c r="A15" s="62" t="s">
        <v>57</v>
      </c>
      <c r="B15" s="62" t="s">
        <v>58</v>
      </c>
      <c r="C15" s="72">
        <v>226.1</v>
      </c>
      <c r="D15" s="73">
        <f t="shared" ref="D15:D21" si="4">C15</f>
        <v>226.1</v>
      </c>
      <c r="E15" s="64">
        <v>270</v>
      </c>
      <c r="F15" s="64">
        <v>270</v>
      </c>
      <c r="G15" s="70"/>
      <c r="H15" s="66">
        <f t="shared" si="0"/>
        <v>270</v>
      </c>
      <c r="I15" s="65">
        <f t="shared" si="1"/>
        <v>43.900000000000006</v>
      </c>
      <c r="J15" s="78">
        <f t="shared" si="3"/>
        <v>0.19416187527642639</v>
      </c>
      <c r="K15" s="65">
        <f t="shared" si="2"/>
        <v>43.900000000000006</v>
      </c>
      <c r="L15" s="78">
        <f t="shared" ref="L15:L21" si="5">K15/D15</f>
        <v>0.19416187527642639</v>
      </c>
    </row>
    <row r="16" spans="1:12" ht="18" customHeight="1">
      <c r="A16" s="67" t="s">
        <v>59</v>
      </c>
      <c r="B16" s="67" t="s">
        <v>60</v>
      </c>
      <c r="C16" s="74">
        <v>226.1</v>
      </c>
      <c r="D16" s="75">
        <f t="shared" si="4"/>
        <v>226.1</v>
      </c>
      <c r="E16" s="69">
        <v>270</v>
      </c>
      <c r="F16" s="70">
        <v>270</v>
      </c>
      <c r="G16" s="70"/>
      <c r="H16" s="66">
        <f t="shared" si="0"/>
        <v>270</v>
      </c>
      <c r="I16" s="65">
        <f t="shared" si="1"/>
        <v>43.900000000000006</v>
      </c>
      <c r="J16" s="78">
        <f t="shared" si="3"/>
        <v>0.19416187527642639</v>
      </c>
      <c r="K16" s="65">
        <f t="shared" si="2"/>
        <v>43.900000000000006</v>
      </c>
      <c r="L16" s="78">
        <f t="shared" si="5"/>
        <v>0.19416187527642639</v>
      </c>
    </row>
    <row r="17" spans="1:12" ht="18" customHeight="1">
      <c r="A17" s="62" t="s">
        <v>61</v>
      </c>
      <c r="B17" s="62" t="s">
        <v>62</v>
      </c>
      <c r="C17" s="73">
        <v>2667.39</v>
      </c>
      <c r="D17" s="73">
        <v>2667.39</v>
      </c>
      <c r="E17" s="64">
        <v>2397</v>
      </c>
      <c r="F17" s="64">
        <v>2209</v>
      </c>
      <c r="G17" s="64">
        <v>188</v>
      </c>
      <c r="H17" s="66">
        <f t="shared" si="0"/>
        <v>2397</v>
      </c>
      <c r="I17" s="65">
        <f t="shared" si="1"/>
        <v>-270.38999999999987</v>
      </c>
      <c r="J17" s="78">
        <f t="shared" si="3"/>
        <v>-0.1013687537255519</v>
      </c>
      <c r="K17" s="65">
        <f t="shared" si="2"/>
        <v>-270.38999999999987</v>
      </c>
      <c r="L17" s="78">
        <f t="shared" si="5"/>
        <v>-0.1013687537255519</v>
      </c>
    </row>
    <row r="18" spans="1:12" ht="18" customHeight="1">
      <c r="A18" s="62" t="s">
        <v>63</v>
      </c>
      <c r="B18" s="62" t="s">
        <v>64</v>
      </c>
      <c r="C18" s="73">
        <v>2667.39</v>
      </c>
      <c r="D18" s="73">
        <v>2667.39</v>
      </c>
      <c r="E18" s="64">
        <v>2397</v>
      </c>
      <c r="F18" s="64">
        <v>2209</v>
      </c>
      <c r="G18" s="64">
        <v>188</v>
      </c>
      <c r="H18" s="66">
        <f t="shared" si="0"/>
        <v>2397</v>
      </c>
      <c r="I18" s="65">
        <f t="shared" si="1"/>
        <v>-270.38999999999987</v>
      </c>
      <c r="J18" s="78">
        <f t="shared" si="3"/>
        <v>-0.1013687537255519</v>
      </c>
      <c r="K18" s="65">
        <f t="shared" si="2"/>
        <v>-270.38999999999987</v>
      </c>
      <c r="L18" s="78">
        <f t="shared" si="5"/>
        <v>-0.1013687537255519</v>
      </c>
    </row>
    <row r="19" spans="1:12" ht="18" customHeight="1">
      <c r="A19" s="67" t="s">
        <v>65</v>
      </c>
      <c r="B19" s="67" t="s">
        <v>66</v>
      </c>
      <c r="C19" s="75">
        <v>2528.9299999999998</v>
      </c>
      <c r="D19" s="75">
        <v>2528.9299999999998</v>
      </c>
      <c r="E19" s="69">
        <v>2209</v>
      </c>
      <c r="F19" s="70">
        <v>2209</v>
      </c>
      <c r="G19" s="70"/>
      <c r="H19" s="66">
        <f t="shared" si="0"/>
        <v>2209</v>
      </c>
      <c r="I19" s="65">
        <f t="shared" si="1"/>
        <v>-319.92999999999984</v>
      </c>
      <c r="J19" s="78">
        <f t="shared" si="3"/>
        <v>-0.12650804885860814</v>
      </c>
      <c r="K19" s="65">
        <f t="shared" si="2"/>
        <v>-319.92999999999984</v>
      </c>
      <c r="L19" s="78">
        <f t="shared" si="5"/>
        <v>-0.12650804885860814</v>
      </c>
    </row>
    <row r="20" spans="1:12" ht="18" customHeight="1">
      <c r="A20" s="67" t="s">
        <v>67</v>
      </c>
      <c r="B20" s="67" t="s">
        <v>68</v>
      </c>
      <c r="C20" s="75">
        <v>138.46</v>
      </c>
      <c r="D20" s="75">
        <v>138.46</v>
      </c>
      <c r="E20" s="69">
        <v>188</v>
      </c>
      <c r="F20" s="70"/>
      <c r="G20" s="70">
        <v>188</v>
      </c>
      <c r="H20" s="66">
        <f t="shared" si="0"/>
        <v>188</v>
      </c>
      <c r="I20" s="65">
        <f t="shared" si="1"/>
        <v>49.539999999999992</v>
      </c>
      <c r="J20" s="78">
        <f t="shared" si="3"/>
        <v>0.35779286436515956</v>
      </c>
      <c r="K20" s="65">
        <f t="shared" si="2"/>
        <v>49.539999999999992</v>
      </c>
      <c r="L20" s="78">
        <f t="shared" si="5"/>
        <v>0.35779286436515956</v>
      </c>
    </row>
    <row r="21" spans="1:12" ht="21" customHeight="1">
      <c r="A21" s="135" t="s">
        <v>69</v>
      </c>
      <c r="B21" s="136"/>
      <c r="C21" s="75">
        <f>C7+C11+C14+C17</f>
        <v>2893.49</v>
      </c>
      <c r="D21" s="75">
        <f t="shared" si="4"/>
        <v>2893.49</v>
      </c>
      <c r="E21" s="76">
        <f>E7+E11+E14+E17</f>
        <v>3081.58</v>
      </c>
      <c r="F21" s="76">
        <f t="shared" ref="F21:K21" si="6">F7+F11+F14+F17</f>
        <v>2893.58</v>
      </c>
      <c r="G21" s="76">
        <f t="shared" si="6"/>
        <v>188</v>
      </c>
      <c r="H21" s="76">
        <f t="shared" si="6"/>
        <v>3081.58</v>
      </c>
      <c r="I21" s="76">
        <f t="shared" si="6"/>
        <v>188.09000000000015</v>
      </c>
      <c r="J21" s="78">
        <f t="shared" si="3"/>
        <v>6.500454468479247E-2</v>
      </c>
      <c r="K21" s="76">
        <f t="shared" si="6"/>
        <v>188.09000000000015</v>
      </c>
      <c r="L21" s="78">
        <f t="shared" si="5"/>
        <v>6.500454468479247E-2</v>
      </c>
    </row>
  </sheetData>
  <mergeCells count="17">
    <mergeCell ref="A2:L2"/>
    <mergeCell ref="A4:B4"/>
    <mergeCell ref="C4:D4"/>
    <mergeCell ref="E4:H4"/>
    <mergeCell ref="I4:J4"/>
    <mergeCell ref="K4:L4"/>
    <mergeCell ref="E5:G5"/>
    <mergeCell ref="A21:B21"/>
    <mergeCell ref="A5:A6"/>
    <mergeCell ref="B5:B6"/>
    <mergeCell ref="C5:C6"/>
    <mergeCell ref="D5:D6"/>
    <mergeCell ref="H5:H6"/>
    <mergeCell ref="I5:I6"/>
    <mergeCell ref="J5:J6"/>
    <mergeCell ref="K5:K6"/>
    <mergeCell ref="L5:L6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4"/>
  <sheetViews>
    <sheetView showGridLines="0" showZeros="0" zoomScale="90" zoomScaleNormal="90" workbookViewId="0">
      <selection activeCell="G32" sqref="G32"/>
    </sheetView>
  </sheetViews>
  <sheetFormatPr defaultColWidth="9" defaultRowHeight="15.6"/>
  <cols>
    <col min="1" max="1" width="14.69921875" style="5" customWidth="1"/>
    <col min="2" max="2" width="34.59765625" style="5" customWidth="1"/>
    <col min="3" max="3" width="16.3984375" style="34" customWidth="1"/>
    <col min="4" max="5" width="17.19921875" style="34" customWidth="1"/>
    <col min="6" max="16384" width="9" style="5"/>
  </cols>
  <sheetData>
    <row r="1" spans="1:5" s="33" customFormat="1" ht="13.5" customHeight="1">
      <c r="A1" s="6"/>
      <c r="C1" s="35"/>
      <c r="D1" s="35"/>
      <c r="E1" s="36" t="s">
        <v>112</v>
      </c>
    </row>
    <row r="2" spans="1:5" ht="28.95" customHeight="1">
      <c r="A2" s="128" t="s">
        <v>113</v>
      </c>
      <c r="B2" s="128"/>
      <c r="C2" s="146"/>
      <c r="D2" s="146"/>
      <c r="E2" s="146"/>
    </row>
    <row r="3" spans="1:5" s="4" customFormat="1" ht="14.25" customHeight="1">
      <c r="A3" s="7"/>
      <c r="B3" s="7"/>
      <c r="C3" s="37"/>
      <c r="D3" s="37"/>
      <c r="E3" s="38" t="s">
        <v>2</v>
      </c>
    </row>
    <row r="4" spans="1:5" ht="22.5" customHeight="1">
      <c r="A4" s="147" t="s">
        <v>114</v>
      </c>
      <c r="B4" s="147"/>
      <c r="C4" s="148" t="s">
        <v>115</v>
      </c>
      <c r="D4" s="148"/>
      <c r="E4" s="148"/>
    </row>
    <row r="5" spans="1:5" ht="24.75" customHeight="1">
      <c r="A5" s="10" t="s">
        <v>36</v>
      </c>
      <c r="B5" s="10" t="s">
        <v>37</v>
      </c>
      <c r="C5" s="39" t="s">
        <v>27</v>
      </c>
      <c r="D5" s="40" t="s">
        <v>116</v>
      </c>
      <c r="E5" s="40" t="s">
        <v>117</v>
      </c>
    </row>
    <row r="6" spans="1:5" ht="18" customHeight="1">
      <c r="A6" s="41" t="s">
        <v>118</v>
      </c>
      <c r="B6" s="42" t="s">
        <v>119</v>
      </c>
      <c r="C6" s="43">
        <f>SUM(C7:C14)</f>
        <v>2655.5</v>
      </c>
      <c r="D6" s="43">
        <f>SUM(D7:D14)</f>
        <v>2655.5</v>
      </c>
      <c r="E6" s="44"/>
    </row>
    <row r="7" spans="1:5" ht="18" customHeight="1">
      <c r="A7" s="45" t="s">
        <v>120</v>
      </c>
      <c r="B7" s="30" t="s">
        <v>121</v>
      </c>
      <c r="C7" s="46">
        <f>D7+E7</f>
        <v>654</v>
      </c>
      <c r="D7" s="44">
        <v>654</v>
      </c>
      <c r="E7" s="44"/>
    </row>
    <row r="8" spans="1:5" ht="18" customHeight="1">
      <c r="A8" s="45" t="s">
        <v>122</v>
      </c>
      <c r="B8" s="30" t="s">
        <v>123</v>
      </c>
      <c r="C8" s="46">
        <f>D8+E8</f>
        <v>1212.42</v>
      </c>
      <c r="D8" s="44">
        <v>1212.42</v>
      </c>
      <c r="E8" s="44"/>
    </row>
    <row r="9" spans="1:5" ht="18" customHeight="1">
      <c r="A9" s="45" t="s">
        <v>124</v>
      </c>
      <c r="B9" s="47" t="s">
        <v>125</v>
      </c>
      <c r="C9" s="46">
        <f t="shared" ref="C9:C14" si="0">D9+E9</f>
        <v>54.5</v>
      </c>
      <c r="D9" s="44">
        <v>54.5</v>
      </c>
      <c r="E9" s="44"/>
    </row>
    <row r="10" spans="1:5" ht="18" customHeight="1">
      <c r="A10" s="45" t="s">
        <v>126</v>
      </c>
      <c r="B10" s="47" t="s">
        <v>127</v>
      </c>
      <c r="C10" s="46">
        <f t="shared" si="0"/>
        <v>249.72</v>
      </c>
      <c r="D10" s="44">
        <v>249.72</v>
      </c>
      <c r="E10" s="44"/>
    </row>
    <row r="11" spans="1:5" ht="18" customHeight="1">
      <c r="A11" s="45" t="s">
        <v>128</v>
      </c>
      <c r="B11" s="30" t="s">
        <v>129</v>
      </c>
      <c r="C11" s="46">
        <f t="shared" si="0"/>
        <v>124.86</v>
      </c>
      <c r="D11" s="44">
        <v>124.86</v>
      </c>
      <c r="E11" s="44"/>
    </row>
    <row r="12" spans="1:5" ht="18" customHeight="1">
      <c r="A12" s="45" t="s">
        <v>130</v>
      </c>
      <c r="B12" s="30" t="s">
        <v>60</v>
      </c>
      <c r="C12" s="46">
        <f t="shared" si="0"/>
        <v>270</v>
      </c>
      <c r="D12" s="44">
        <v>270</v>
      </c>
      <c r="E12" s="44"/>
    </row>
    <row r="13" spans="1:5" ht="18" customHeight="1">
      <c r="A13" s="45" t="s">
        <v>131</v>
      </c>
      <c r="B13" s="30" t="s">
        <v>132</v>
      </c>
      <c r="C13" s="46">
        <f t="shared" si="0"/>
        <v>40</v>
      </c>
      <c r="D13" s="44">
        <v>40</v>
      </c>
      <c r="E13" s="44"/>
    </row>
    <row r="14" spans="1:5" ht="18" customHeight="1">
      <c r="A14" s="45" t="s">
        <v>133</v>
      </c>
      <c r="B14" s="47" t="s">
        <v>134</v>
      </c>
      <c r="C14" s="46">
        <f t="shared" si="0"/>
        <v>50</v>
      </c>
      <c r="D14" s="44">
        <v>50</v>
      </c>
      <c r="E14" s="44"/>
    </row>
    <row r="15" spans="1:5" ht="18" customHeight="1">
      <c r="A15" s="41">
        <v>302</v>
      </c>
      <c r="B15" s="48" t="s">
        <v>135</v>
      </c>
      <c r="C15" s="43">
        <v>146</v>
      </c>
      <c r="D15" s="49"/>
      <c r="E15" s="49">
        <v>146</v>
      </c>
    </row>
    <row r="16" spans="1:5" ht="18" customHeight="1">
      <c r="A16" s="45" t="s">
        <v>136</v>
      </c>
      <c r="B16" s="47" t="s">
        <v>137</v>
      </c>
      <c r="C16" s="43">
        <f t="shared" ref="C16:C43" si="1">D16+E16</f>
        <v>0</v>
      </c>
      <c r="D16" s="50"/>
      <c r="E16" s="44"/>
    </row>
    <row r="17" spans="1:5" ht="18" customHeight="1">
      <c r="A17" s="45" t="s">
        <v>138</v>
      </c>
      <c r="B17" s="47" t="s">
        <v>139</v>
      </c>
      <c r="C17" s="43">
        <f t="shared" si="1"/>
        <v>0</v>
      </c>
      <c r="D17" s="50"/>
      <c r="E17" s="44"/>
    </row>
    <row r="18" spans="1:5" ht="18" customHeight="1">
      <c r="A18" s="45" t="s">
        <v>140</v>
      </c>
      <c r="B18" s="47" t="s">
        <v>141</v>
      </c>
      <c r="C18" s="43">
        <f t="shared" si="1"/>
        <v>0</v>
      </c>
      <c r="D18" s="50"/>
      <c r="E18" s="44"/>
    </row>
    <row r="19" spans="1:5" ht="18" customHeight="1">
      <c r="A19" s="45" t="s">
        <v>142</v>
      </c>
      <c r="B19" s="47" t="s">
        <v>143</v>
      </c>
      <c r="C19" s="43">
        <f t="shared" si="1"/>
        <v>0</v>
      </c>
      <c r="D19" s="51"/>
      <c r="E19" s="44"/>
    </row>
    <row r="20" spans="1:5" ht="18" customHeight="1">
      <c r="A20" s="45" t="s">
        <v>144</v>
      </c>
      <c r="B20" s="47" t="s">
        <v>145</v>
      </c>
      <c r="C20" s="43">
        <f t="shared" si="1"/>
        <v>0</v>
      </c>
      <c r="D20" s="51"/>
      <c r="E20" s="44"/>
    </row>
    <row r="21" spans="1:5" ht="18" customHeight="1">
      <c r="A21" s="45" t="s">
        <v>146</v>
      </c>
      <c r="B21" s="47" t="s">
        <v>147</v>
      </c>
      <c r="C21" s="43">
        <f t="shared" si="1"/>
        <v>0</v>
      </c>
      <c r="D21" s="51"/>
      <c r="E21" s="44"/>
    </row>
    <row r="22" spans="1:5" ht="18" customHeight="1">
      <c r="A22" s="45" t="s">
        <v>148</v>
      </c>
      <c r="B22" s="47" t="s">
        <v>149</v>
      </c>
      <c r="C22" s="43">
        <f t="shared" si="1"/>
        <v>0</v>
      </c>
      <c r="D22" s="51"/>
      <c r="E22" s="44"/>
    </row>
    <row r="23" spans="1:5" ht="18" customHeight="1">
      <c r="A23" s="45" t="s">
        <v>150</v>
      </c>
      <c r="B23" s="47" t="s">
        <v>151</v>
      </c>
      <c r="C23" s="43">
        <f t="shared" si="1"/>
        <v>0</v>
      </c>
      <c r="D23" s="51"/>
      <c r="E23" s="44"/>
    </row>
    <row r="24" spans="1:5" ht="18" customHeight="1">
      <c r="A24" s="45" t="s">
        <v>152</v>
      </c>
      <c r="B24" s="47" t="s">
        <v>153</v>
      </c>
      <c r="C24" s="43">
        <f t="shared" si="1"/>
        <v>0</v>
      </c>
      <c r="D24" s="51"/>
      <c r="E24" s="44"/>
    </row>
    <row r="25" spans="1:5" ht="18" customHeight="1">
      <c r="A25" s="45" t="s">
        <v>154</v>
      </c>
      <c r="B25" s="47" t="s">
        <v>155</v>
      </c>
      <c r="C25" s="43">
        <v>70</v>
      </c>
      <c r="D25" s="51"/>
      <c r="E25" s="44">
        <v>70</v>
      </c>
    </row>
    <row r="26" spans="1:5" ht="18" customHeight="1">
      <c r="A26" s="45" t="s">
        <v>156</v>
      </c>
      <c r="B26" s="47" t="s">
        <v>157</v>
      </c>
      <c r="C26" s="43">
        <f t="shared" si="1"/>
        <v>0</v>
      </c>
      <c r="D26" s="51"/>
      <c r="E26" s="44"/>
    </row>
    <row r="27" spans="1:5" ht="18" customHeight="1">
      <c r="A27" s="45" t="s">
        <v>158</v>
      </c>
      <c r="B27" s="47" t="s">
        <v>159</v>
      </c>
      <c r="C27" s="43">
        <f t="shared" si="1"/>
        <v>0</v>
      </c>
      <c r="D27" s="51"/>
      <c r="E27" s="44"/>
    </row>
    <row r="28" spans="1:5" ht="18" customHeight="1">
      <c r="A28" s="45" t="s">
        <v>160</v>
      </c>
      <c r="B28" s="47" t="s">
        <v>161</v>
      </c>
      <c r="C28" s="43">
        <f t="shared" si="1"/>
        <v>0</v>
      </c>
      <c r="D28" s="51"/>
      <c r="E28" s="44"/>
    </row>
    <row r="29" spans="1:5" ht="18" customHeight="1">
      <c r="A29" s="45" t="s">
        <v>162</v>
      </c>
      <c r="B29" s="47" t="s">
        <v>163</v>
      </c>
      <c r="C29" s="43">
        <f t="shared" si="1"/>
        <v>0</v>
      </c>
      <c r="D29" s="51"/>
      <c r="E29" s="44"/>
    </row>
    <row r="30" spans="1:5" ht="18" customHeight="1">
      <c r="A30" s="45" t="s">
        <v>164</v>
      </c>
      <c r="B30" s="47" t="s">
        <v>165</v>
      </c>
      <c r="C30" s="43">
        <f t="shared" si="1"/>
        <v>0</v>
      </c>
      <c r="D30" s="51"/>
      <c r="E30" s="44"/>
    </row>
    <row r="31" spans="1:5" ht="18" customHeight="1">
      <c r="A31" s="45" t="s">
        <v>166</v>
      </c>
      <c r="B31" s="47" t="s">
        <v>167</v>
      </c>
      <c r="C31" s="43">
        <f t="shared" si="1"/>
        <v>0</v>
      </c>
      <c r="D31" s="51"/>
      <c r="E31" s="44"/>
    </row>
    <row r="32" spans="1:5" ht="18" customHeight="1">
      <c r="A32" s="45" t="s">
        <v>168</v>
      </c>
      <c r="B32" s="47" t="s">
        <v>169</v>
      </c>
      <c r="C32" s="43">
        <f t="shared" si="1"/>
        <v>26</v>
      </c>
      <c r="D32" s="51"/>
      <c r="E32" s="44">
        <v>26</v>
      </c>
    </row>
    <row r="33" spans="1:5" ht="18" customHeight="1">
      <c r="A33" s="45" t="s">
        <v>170</v>
      </c>
      <c r="B33" s="47" t="s">
        <v>171</v>
      </c>
      <c r="C33" s="43">
        <f t="shared" si="1"/>
        <v>50</v>
      </c>
      <c r="D33" s="51"/>
      <c r="E33" s="44">
        <v>50</v>
      </c>
    </row>
    <row r="34" spans="1:5" ht="18" customHeight="1">
      <c r="A34" s="41">
        <v>303</v>
      </c>
      <c r="B34" s="48" t="s">
        <v>172</v>
      </c>
      <c r="C34" s="43">
        <f t="shared" si="1"/>
        <v>92.08</v>
      </c>
      <c r="D34" s="49">
        <v>92.08</v>
      </c>
      <c r="E34" s="52"/>
    </row>
    <row r="35" spans="1:5" ht="18" customHeight="1">
      <c r="A35" s="45" t="s">
        <v>173</v>
      </c>
      <c r="B35" s="47" t="s">
        <v>174</v>
      </c>
      <c r="C35" s="43">
        <f t="shared" si="1"/>
        <v>0</v>
      </c>
      <c r="D35" s="44"/>
      <c r="E35" s="52"/>
    </row>
    <row r="36" spans="1:5" ht="18" customHeight="1">
      <c r="A36" s="45" t="s">
        <v>175</v>
      </c>
      <c r="B36" s="47" t="s">
        <v>176</v>
      </c>
      <c r="C36" s="43">
        <f t="shared" si="1"/>
        <v>45</v>
      </c>
      <c r="D36" s="44">
        <v>45</v>
      </c>
      <c r="E36" s="52"/>
    </row>
    <row r="37" spans="1:5" ht="18" customHeight="1">
      <c r="A37" s="45" t="s">
        <v>177</v>
      </c>
      <c r="B37" s="47" t="s">
        <v>178</v>
      </c>
      <c r="C37" s="43">
        <f t="shared" si="1"/>
        <v>1.28</v>
      </c>
      <c r="D37" s="44">
        <v>1.28</v>
      </c>
      <c r="E37" s="52"/>
    </row>
    <row r="38" spans="1:5" ht="18" customHeight="1">
      <c r="A38" s="45" t="s">
        <v>179</v>
      </c>
      <c r="B38" s="47" t="s">
        <v>180</v>
      </c>
      <c r="C38" s="43">
        <f t="shared" si="1"/>
        <v>0</v>
      </c>
      <c r="D38" s="44"/>
      <c r="E38" s="52"/>
    </row>
    <row r="39" spans="1:5" ht="18" customHeight="1">
      <c r="A39" s="45" t="s">
        <v>181</v>
      </c>
      <c r="B39" s="47" t="s">
        <v>182</v>
      </c>
      <c r="C39" s="43">
        <f t="shared" si="1"/>
        <v>0</v>
      </c>
      <c r="D39" s="44"/>
      <c r="E39" s="52"/>
    </row>
    <row r="40" spans="1:5" ht="18" customHeight="1">
      <c r="A40" s="45" t="s">
        <v>183</v>
      </c>
      <c r="B40" s="47" t="s">
        <v>184</v>
      </c>
      <c r="C40" s="43">
        <f t="shared" si="1"/>
        <v>8</v>
      </c>
      <c r="D40" s="44">
        <v>8</v>
      </c>
      <c r="E40" s="44"/>
    </row>
    <row r="41" spans="1:5" ht="18" customHeight="1">
      <c r="A41" s="45" t="s">
        <v>185</v>
      </c>
      <c r="B41" s="47" t="s">
        <v>186</v>
      </c>
      <c r="C41" s="43">
        <f t="shared" si="1"/>
        <v>37.799999999999997</v>
      </c>
      <c r="D41" s="44">
        <v>37.799999999999997</v>
      </c>
      <c r="E41" s="44"/>
    </row>
    <row r="42" spans="1:5" ht="18" customHeight="1">
      <c r="A42" s="41">
        <v>310</v>
      </c>
      <c r="B42" s="48" t="s">
        <v>187</v>
      </c>
      <c r="C42" s="43">
        <f t="shared" si="1"/>
        <v>0</v>
      </c>
      <c r="D42" s="44"/>
      <c r="E42" s="49"/>
    </row>
    <row r="43" spans="1:5" ht="18" customHeight="1">
      <c r="A43" s="45" t="s">
        <v>188</v>
      </c>
      <c r="B43" s="47" t="s">
        <v>189</v>
      </c>
      <c r="C43" s="43">
        <f t="shared" si="1"/>
        <v>0</v>
      </c>
      <c r="D43" s="44"/>
      <c r="E43" s="44"/>
    </row>
    <row r="44" spans="1:5" ht="18" customHeight="1">
      <c r="A44" s="135" t="s">
        <v>69</v>
      </c>
      <c r="B44" s="136"/>
      <c r="C44" s="49">
        <f>C6+C15+C34+C42</f>
        <v>2893.58</v>
      </c>
      <c r="D44" s="49">
        <f>D6+D15+D34+D42</f>
        <v>2747.58</v>
      </c>
      <c r="E44" s="53">
        <f>E6+E15+E34+E42</f>
        <v>146</v>
      </c>
    </row>
  </sheetData>
  <mergeCells count="4">
    <mergeCell ref="A2:E2"/>
    <mergeCell ref="A4:B4"/>
    <mergeCell ref="C4:E4"/>
    <mergeCell ref="A44:B44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54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showGridLines="0" workbookViewId="0">
      <selection activeCell="C9" sqref="C9"/>
    </sheetView>
  </sheetViews>
  <sheetFormatPr defaultColWidth="8" defaultRowHeight="16.2" customHeight="1"/>
  <cols>
    <col min="1" max="5" width="21.19921875" customWidth="1"/>
    <col min="6" max="241" width="8" customWidth="1"/>
  </cols>
  <sheetData>
    <row r="1" spans="1:5" ht="15.75" customHeight="1">
      <c r="A1" s="22"/>
      <c r="B1" s="23"/>
      <c r="C1" s="24"/>
      <c r="D1" s="24"/>
      <c r="E1" s="12" t="s">
        <v>190</v>
      </c>
    </row>
    <row r="2" spans="1:5" ht="32.25" customHeight="1">
      <c r="A2" s="149" t="s">
        <v>191</v>
      </c>
      <c r="B2" s="149"/>
      <c r="C2" s="149"/>
      <c r="D2" s="149"/>
      <c r="E2" s="149"/>
    </row>
    <row r="3" spans="1:5" ht="21.75" customHeight="1">
      <c r="A3" s="25"/>
      <c r="B3" s="26"/>
      <c r="C3" s="26"/>
      <c r="D3" s="26"/>
      <c r="E3" s="27" t="s">
        <v>192</v>
      </c>
    </row>
    <row r="4" spans="1:5" ht="32.25" customHeight="1">
      <c r="A4" s="156" t="s">
        <v>36</v>
      </c>
      <c r="B4" s="147" t="s">
        <v>37</v>
      </c>
      <c r="C4" s="150" t="s">
        <v>193</v>
      </c>
      <c r="D4" s="151"/>
      <c r="E4" s="152"/>
    </row>
    <row r="5" spans="1:5" ht="32.25" customHeight="1">
      <c r="A5" s="156"/>
      <c r="B5" s="147"/>
      <c r="C5" s="29" t="s">
        <v>27</v>
      </c>
      <c r="D5" s="28" t="s">
        <v>73</v>
      </c>
      <c r="E5" s="29" t="s">
        <v>74</v>
      </c>
    </row>
    <row r="6" spans="1:5" ht="26.25" customHeight="1">
      <c r="A6" s="30"/>
      <c r="B6" s="30"/>
      <c r="C6" s="31"/>
      <c r="D6" s="32"/>
      <c r="E6" s="31"/>
    </row>
    <row r="7" spans="1:5" ht="26.25" customHeight="1">
      <c r="A7" s="153" t="s">
        <v>69</v>
      </c>
      <c r="B7" s="154"/>
      <c r="C7" s="32"/>
      <c r="D7" s="32"/>
      <c r="E7" s="32"/>
    </row>
    <row r="8" spans="1:5" ht="25.5" customHeight="1">
      <c r="A8" s="155" t="s">
        <v>194</v>
      </c>
      <c r="B8" s="155"/>
      <c r="C8" s="155"/>
      <c r="D8" s="155"/>
      <c r="E8" s="155"/>
    </row>
  </sheetData>
  <mergeCells count="6">
    <mergeCell ref="A2:E2"/>
    <mergeCell ref="C4:E4"/>
    <mergeCell ref="A7:B7"/>
    <mergeCell ref="A8:E8"/>
    <mergeCell ref="A4:A5"/>
    <mergeCell ref="B4:B5"/>
  </mergeCells>
  <phoneticPr fontId="3" type="noConversion"/>
  <printOptions horizontalCentered="1"/>
  <pageMargins left="0" right="0" top="0.98402777777777795" bottom="0.98402777777777795" header="0.51180555555555596" footer="0.51180555555555596"/>
  <pageSetup paperSize="9" scale="8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>
      <selection activeCell="C15" sqref="C15"/>
    </sheetView>
  </sheetViews>
  <sheetFormatPr defaultColWidth="9" defaultRowHeight="15.6"/>
  <cols>
    <col min="2" max="2" width="35.3984375" customWidth="1"/>
    <col min="3" max="5" width="24.19921875" customWidth="1"/>
  </cols>
  <sheetData>
    <row r="1" spans="1:5">
      <c r="A1" s="14"/>
      <c r="B1" s="14"/>
      <c r="C1" s="14"/>
      <c r="D1" s="14"/>
      <c r="E1" s="12" t="s">
        <v>195</v>
      </c>
    </row>
    <row r="2" spans="1:5" ht="20.399999999999999">
      <c r="A2" s="149" t="s">
        <v>196</v>
      </c>
      <c r="B2" s="149"/>
      <c r="C2" s="149"/>
      <c r="D2" s="149"/>
      <c r="E2" s="149"/>
    </row>
    <row r="3" spans="1:5">
      <c r="A3" s="15"/>
      <c r="B3" s="16"/>
      <c r="C3" s="17"/>
      <c r="D3" s="17"/>
      <c r="E3" s="18" t="s">
        <v>2</v>
      </c>
    </row>
    <row r="4" spans="1:5" ht="21.75" customHeight="1">
      <c r="A4" s="160" t="s">
        <v>36</v>
      </c>
      <c r="B4" s="160" t="s">
        <v>37</v>
      </c>
      <c r="C4" s="157" t="s">
        <v>197</v>
      </c>
      <c r="D4" s="157"/>
      <c r="E4" s="157"/>
    </row>
    <row r="5" spans="1:5" ht="21.75" customHeight="1">
      <c r="A5" s="160"/>
      <c r="B5" s="160"/>
      <c r="C5" s="19" t="s">
        <v>109</v>
      </c>
      <c r="D5" s="19" t="s">
        <v>73</v>
      </c>
      <c r="E5" s="19" t="s">
        <v>74</v>
      </c>
    </row>
    <row r="6" spans="1:5" ht="21.75" customHeight="1">
      <c r="A6" s="20"/>
      <c r="B6" s="21"/>
      <c r="C6" s="21"/>
      <c r="D6" s="21"/>
      <c r="E6" s="21"/>
    </row>
    <row r="7" spans="1:5" ht="21.75" customHeight="1">
      <c r="A7" s="158" t="s">
        <v>198</v>
      </c>
      <c r="B7" s="159"/>
      <c r="C7" s="21"/>
      <c r="D7" s="21"/>
      <c r="E7" s="21"/>
    </row>
    <row r="8" spans="1:5" ht="21.75" customHeight="1">
      <c r="A8" s="155" t="s">
        <v>199</v>
      </c>
      <c r="B8" s="155"/>
      <c r="C8" s="155"/>
      <c r="D8" s="155"/>
      <c r="E8" s="155"/>
    </row>
    <row r="9" spans="1:5" ht="21.75" customHeight="1"/>
    <row r="10" spans="1:5" ht="21.75" customHeight="1"/>
    <row r="11" spans="1:5" ht="21.75" customHeight="1"/>
    <row r="12" spans="1:5" ht="21.75" customHeight="1"/>
    <row r="13" spans="1:5" ht="21.75" customHeight="1"/>
  </sheetData>
  <mergeCells count="6">
    <mergeCell ref="A2:E2"/>
    <mergeCell ref="C4:E4"/>
    <mergeCell ref="A7:B7"/>
    <mergeCell ref="A8:E8"/>
    <mergeCell ref="A4:A5"/>
    <mergeCell ref="B4:B5"/>
  </mergeCells>
  <phoneticPr fontId="3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"/>
  <sheetViews>
    <sheetView showGridLines="0" showZeros="0" workbookViewId="0">
      <selection activeCell="G15" sqref="G15"/>
    </sheetView>
  </sheetViews>
  <sheetFormatPr defaultColWidth="9" defaultRowHeight="15.6"/>
  <cols>
    <col min="1" max="12" width="11.5" style="5" customWidth="1"/>
    <col min="13" max="16384" width="9" style="5"/>
  </cols>
  <sheetData>
    <row r="1" spans="1:12">
      <c r="A1" s="6"/>
      <c r="L1" s="12" t="s">
        <v>200</v>
      </c>
    </row>
    <row r="2" spans="1:12" ht="20.25" customHeight="1">
      <c r="A2" s="128" t="s">
        <v>201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2" ht="16.350000000000001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13" t="s">
        <v>2</v>
      </c>
    </row>
    <row r="4" spans="1:12" ht="33" customHeight="1">
      <c r="A4" s="161" t="s">
        <v>202</v>
      </c>
      <c r="B4" s="162"/>
      <c r="C4" s="162"/>
      <c r="D4" s="162"/>
      <c r="E4" s="162"/>
      <c r="F4" s="163"/>
      <c r="G4" s="161" t="s">
        <v>100</v>
      </c>
      <c r="H4" s="162"/>
      <c r="I4" s="162"/>
      <c r="J4" s="162"/>
      <c r="K4" s="162"/>
      <c r="L4" s="163"/>
    </row>
    <row r="5" spans="1:12" ht="43.5" customHeight="1">
      <c r="A5" s="167" t="s">
        <v>27</v>
      </c>
      <c r="B5" s="167" t="s">
        <v>203</v>
      </c>
      <c r="C5" s="164" t="s">
        <v>204</v>
      </c>
      <c r="D5" s="165"/>
      <c r="E5" s="166"/>
      <c r="F5" s="167" t="s">
        <v>159</v>
      </c>
      <c r="G5" s="167" t="s">
        <v>27</v>
      </c>
      <c r="H5" s="167" t="s">
        <v>203</v>
      </c>
      <c r="I5" s="164" t="s">
        <v>204</v>
      </c>
      <c r="J5" s="165"/>
      <c r="K5" s="166"/>
      <c r="L5" s="167" t="s">
        <v>159</v>
      </c>
    </row>
    <row r="6" spans="1:12" ht="36.75" customHeight="1">
      <c r="A6" s="168"/>
      <c r="B6" s="169"/>
      <c r="C6" s="8" t="s">
        <v>109</v>
      </c>
      <c r="D6" s="8" t="s">
        <v>205</v>
      </c>
      <c r="E6" s="8" t="s">
        <v>206</v>
      </c>
      <c r="F6" s="169"/>
      <c r="G6" s="168"/>
      <c r="H6" s="169"/>
      <c r="I6" s="8" t="s">
        <v>109</v>
      </c>
      <c r="J6" s="8" t="s">
        <v>205</v>
      </c>
      <c r="K6" s="8" t="s">
        <v>206</v>
      </c>
      <c r="L6" s="169"/>
    </row>
    <row r="7" spans="1:12" ht="66.75" customHeight="1">
      <c r="A7" s="9" t="s">
        <v>207</v>
      </c>
      <c r="B7" s="9"/>
      <c r="C7" s="9" t="s">
        <v>207</v>
      </c>
      <c r="D7" s="9"/>
      <c r="E7" s="9" t="s">
        <v>207</v>
      </c>
      <c r="F7" s="9"/>
      <c r="G7" s="10">
        <v>26</v>
      </c>
      <c r="H7" s="10"/>
      <c r="I7" s="10">
        <v>26</v>
      </c>
      <c r="J7" s="10"/>
      <c r="K7" s="10">
        <v>26</v>
      </c>
      <c r="L7" s="10"/>
    </row>
    <row r="8" spans="1:12" s="4" customFormat="1" ht="19.2" customHeight="1">
      <c r="A8" s="11"/>
      <c r="B8" s="11"/>
      <c r="C8" s="11"/>
      <c r="D8" s="11"/>
      <c r="E8" s="11"/>
      <c r="F8" s="11"/>
    </row>
    <row r="9" spans="1:12" s="4" customFormat="1" ht="19.2" customHeight="1"/>
    <row r="10" spans="1:12" s="4" customFormat="1" ht="19.2" customHeight="1"/>
    <row r="11" spans="1:12" ht="19.2" customHeight="1"/>
  </sheetData>
  <mergeCells count="11">
    <mergeCell ref="A2:L2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6</vt:i4>
      </vt:variant>
    </vt:vector>
  </HeadingPairs>
  <TitlesOfParts>
    <vt:vector size="16" baseType="lpstr">
      <vt:lpstr>1-部门收支总表1</vt:lpstr>
      <vt:lpstr>2-部门收入总表</vt:lpstr>
      <vt:lpstr>3-部门支出总表</vt:lpstr>
      <vt:lpstr>4-财政拨款收支总表</vt:lpstr>
      <vt:lpstr>5-一般公共预算支出表</vt:lpstr>
      <vt:lpstr>6-一般公共预算基本支出表</vt:lpstr>
      <vt:lpstr>7-政府性基金预算支出表</vt:lpstr>
      <vt:lpstr>8-国有资本经营预算支出表</vt:lpstr>
      <vt:lpstr>9-财政拨款预算“三公”经费支出表</vt:lpstr>
      <vt:lpstr>10-项目支出绩效目标表</vt:lpstr>
      <vt:lpstr>'10-项目支出绩效目标表'!Print_Area</vt:lpstr>
      <vt:lpstr>'1-部门收支总表1'!Print_Area</vt:lpstr>
      <vt:lpstr>'2-部门收入总表'!Print_Area</vt:lpstr>
      <vt:lpstr>'4-财政拨款收支总表'!Print_Area</vt:lpstr>
      <vt:lpstr>'6-一般公共预算基本支出表'!Print_Area</vt:lpstr>
      <vt:lpstr>'1-部门收支总表1'!Print_Titles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ThinkPad</cp:lastModifiedBy>
  <cp:lastPrinted>2021-02-06T00:48:00Z</cp:lastPrinted>
  <dcterms:created xsi:type="dcterms:W3CDTF">2015-01-19T09:09:00Z</dcterms:created>
  <dcterms:modified xsi:type="dcterms:W3CDTF">2022-04-20T08:37:58Z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ICV">
    <vt:lpwstr>D2785107E0864DB5AAEE3C20114BA11A</vt:lpwstr>
  </property>
</Properties>
</file>